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1.xml" ContentType="application/vnd.openxmlformats-officedocument.spreadsheetml.worksheet+xml"/>
  <Override PartName="/xl/chartsheets/sheet7.xml" ContentType="application/vnd.openxmlformats-officedocument.spreadsheetml.chartsheet+xml"/>
  <Override PartName="/xl/worksheets/sheet2.xml" ContentType="application/vnd.openxmlformats-officedocument.spreadsheetml.work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20" windowWidth="13332" windowHeight="7656" firstSheet="5" activeTab="11"/>
  </bookViews>
  <sheets>
    <sheet name="Height_freqency" sheetId="5" r:id="rId1"/>
    <sheet name="Height_Frequency_normal_compare" sheetId="6" r:id="rId2"/>
    <sheet name="Weight_frequency" sheetId="9" r:id="rId3"/>
    <sheet name="Chart1" sheetId="11" r:id="rId4"/>
    <sheet name="weight_normal_compare" sheetId="12" r:id="rId5"/>
    <sheet name="Chart2" sheetId="13" r:id="rId6"/>
    <sheet name="Data" sheetId="1" r:id="rId7"/>
    <sheet name="Chart3" sheetId="14" r:id="rId8"/>
    <sheet name="Sheet2" sheetId="2" r:id="rId9"/>
    <sheet name="Chart4" sheetId="15" r:id="rId10"/>
    <sheet name="Chart7" sheetId="18" r:id="rId11"/>
    <sheet name="Sheet1" sheetId="19" r:id="rId12"/>
    <sheet name="Sheet3" sheetId="3" r:id="rId13"/>
  </sheets>
  <calcPr calcId="145621"/>
</workbook>
</file>

<file path=xl/calcChain.xml><?xml version="1.0" encoding="utf-8"?>
<calcChain xmlns="http://schemas.openxmlformats.org/spreadsheetml/2006/main">
  <c r="K7" i="3" l="1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285" i="3"/>
  <c r="K286" i="3"/>
  <c r="K287" i="3"/>
  <c r="K288" i="3"/>
  <c r="K289" i="3"/>
  <c r="K290" i="3"/>
  <c r="K291" i="3"/>
  <c r="K292" i="3"/>
  <c r="K293" i="3"/>
  <c r="K294" i="3"/>
  <c r="K295" i="3"/>
  <c r="K296" i="3"/>
  <c r="K297" i="3"/>
  <c r="K298" i="3"/>
  <c r="K299" i="3"/>
  <c r="K300" i="3"/>
  <c r="K301" i="3"/>
  <c r="K302" i="3"/>
  <c r="K303" i="3"/>
  <c r="K304" i="3"/>
  <c r="K305" i="3"/>
  <c r="K306" i="3"/>
  <c r="K307" i="3"/>
  <c r="K308" i="3"/>
  <c r="K309" i="3"/>
  <c r="K310" i="3"/>
  <c r="K311" i="3"/>
  <c r="K312" i="3"/>
  <c r="K313" i="3"/>
  <c r="K314" i="3"/>
  <c r="K315" i="3"/>
  <c r="K316" i="3"/>
  <c r="K317" i="3"/>
  <c r="K318" i="3"/>
  <c r="K319" i="3"/>
  <c r="K320" i="3"/>
  <c r="K321" i="3"/>
  <c r="K322" i="3"/>
  <c r="K323" i="3"/>
  <c r="K324" i="3"/>
  <c r="K325" i="3"/>
  <c r="K326" i="3"/>
  <c r="K327" i="3"/>
  <c r="K328" i="3"/>
  <c r="K329" i="3"/>
  <c r="K330" i="3"/>
  <c r="K331" i="3"/>
  <c r="K332" i="3"/>
  <c r="K333" i="3"/>
  <c r="K334" i="3"/>
  <c r="K335" i="3"/>
  <c r="K336" i="3"/>
  <c r="K337" i="3"/>
  <c r="K338" i="3"/>
  <c r="K339" i="3"/>
  <c r="K340" i="3"/>
  <c r="K341" i="3"/>
  <c r="K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6" i="3"/>
  <c r="G3" i="2"/>
  <c r="G4" i="2"/>
  <c r="G351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2" i="2"/>
  <c r="A351" i="1"/>
  <c r="L28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10" i="1"/>
  <c r="H30" i="1" a="1"/>
  <c r="H30" i="1" s="1"/>
  <c r="G10" i="1" a="1"/>
  <c r="G10" i="1" s="1"/>
  <c r="G6" i="1"/>
  <c r="F6" i="1"/>
  <c r="G5" i="1"/>
  <c r="F5" i="1"/>
  <c r="G4" i="1"/>
  <c r="F4" i="1"/>
  <c r="G3" i="1"/>
  <c r="F3" i="1"/>
  <c r="G2" i="1"/>
  <c r="F2" i="1"/>
  <c r="K30" i="1" l="1"/>
  <c r="J30" i="1"/>
  <c r="D350" i="2"/>
  <c r="M25" i="1"/>
  <c r="N25" i="1" s="1"/>
  <c r="H43" i="1"/>
  <c r="H41" i="1"/>
  <c r="H39" i="1"/>
  <c r="H37" i="1"/>
  <c r="H35" i="1"/>
  <c r="H33" i="1"/>
  <c r="H31" i="1"/>
  <c r="H42" i="1"/>
  <c r="H40" i="1"/>
  <c r="H38" i="1"/>
  <c r="H36" i="1"/>
  <c r="H34" i="1"/>
  <c r="H32" i="1"/>
  <c r="G23" i="1"/>
  <c r="G21" i="1"/>
  <c r="G19" i="1"/>
  <c r="G17" i="1"/>
  <c r="G15" i="1"/>
  <c r="G13" i="1"/>
  <c r="G11" i="1"/>
  <c r="G24" i="1"/>
  <c r="G22" i="1"/>
  <c r="G20" i="1"/>
  <c r="G18" i="1"/>
  <c r="G16" i="1"/>
  <c r="G14" i="1"/>
  <c r="G12" i="1"/>
  <c r="K31" i="1" l="1"/>
  <c r="J31" i="1"/>
  <c r="J44" i="1" s="1"/>
  <c r="J45" i="1" s="1"/>
  <c r="K33" i="1"/>
  <c r="J33" i="1"/>
  <c r="K32" i="1"/>
  <c r="K44" i="1" s="1"/>
  <c r="K45" i="1" s="1"/>
  <c r="J46" i="1" s="1"/>
  <c r="J47" i="1" s="1"/>
  <c r="J32" i="1"/>
  <c r="K35" i="1"/>
  <c r="J35" i="1"/>
  <c r="K34" i="1"/>
  <c r="J34" i="1"/>
  <c r="K37" i="1"/>
  <c r="J37" i="1"/>
  <c r="G25" i="1"/>
  <c r="K36" i="1"/>
  <c r="J36" i="1"/>
  <c r="K39" i="1"/>
  <c r="J39" i="1"/>
  <c r="H44" i="1"/>
  <c r="K38" i="1"/>
  <c r="J38" i="1"/>
  <c r="K41" i="1"/>
  <c r="J41" i="1"/>
  <c r="K40" i="1"/>
  <c r="J40" i="1"/>
  <c r="K43" i="1"/>
  <c r="J43" i="1"/>
  <c r="K42" i="1"/>
  <c r="J42" i="1"/>
  <c r="I31" i="1" l="1"/>
  <c r="M31" i="1" s="1"/>
  <c r="I39" i="1"/>
  <c r="M39" i="1" s="1"/>
  <c r="I32" i="1"/>
  <c r="M32" i="1" s="1"/>
  <c r="I40" i="1"/>
  <c r="M40" i="1" s="1"/>
  <c r="I43" i="1"/>
  <c r="M43" i="1" s="1"/>
  <c r="I35" i="1"/>
  <c r="M35" i="1" s="1"/>
  <c r="I38" i="1"/>
  <c r="M38" i="1" s="1"/>
  <c r="I33" i="1"/>
  <c r="M33" i="1" s="1"/>
  <c r="I41" i="1"/>
  <c r="M41" i="1" s="1"/>
  <c r="I34" i="1"/>
  <c r="M34" i="1" s="1"/>
  <c r="I42" i="1"/>
  <c r="M42" i="1" s="1"/>
  <c r="I36" i="1"/>
  <c r="M36" i="1" s="1"/>
  <c r="I30" i="1"/>
  <c r="I37" i="1"/>
  <c r="M37" i="1" s="1"/>
  <c r="H15" i="1"/>
  <c r="I15" i="1" s="1"/>
  <c r="H23" i="1"/>
  <c r="I23" i="1" s="1"/>
  <c r="H16" i="1"/>
  <c r="I16" i="1" s="1"/>
  <c r="H24" i="1"/>
  <c r="I24" i="1" s="1"/>
  <c r="H18" i="1"/>
  <c r="I18" i="1" s="1"/>
  <c r="H11" i="1"/>
  <c r="I11" i="1" s="1"/>
  <c r="H19" i="1"/>
  <c r="I19" i="1" s="1"/>
  <c r="H22" i="1"/>
  <c r="I22" i="1" s="1"/>
  <c r="H17" i="1"/>
  <c r="I17" i="1" s="1"/>
  <c r="H10" i="1"/>
  <c r="H12" i="1"/>
  <c r="I12" i="1" s="1"/>
  <c r="H20" i="1"/>
  <c r="I20" i="1" s="1"/>
  <c r="H14" i="1"/>
  <c r="I14" i="1" s="1"/>
  <c r="H13" i="1"/>
  <c r="I13" i="1" s="1"/>
  <c r="H21" i="1"/>
  <c r="I21" i="1" s="1"/>
  <c r="H25" i="1" l="1"/>
  <c r="I7" i="1"/>
  <c r="I10" i="1"/>
  <c r="I25" i="1" s="1"/>
  <c r="K25" i="1" s="1"/>
  <c r="K26" i="1" s="1"/>
  <c r="M30" i="1"/>
  <c r="M44" i="1" s="1"/>
  <c r="M46" i="1" s="1"/>
  <c r="M47" i="1" s="1"/>
  <c r="I44" i="1"/>
</calcChain>
</file>

<file path=xl/sharedStrings.xml><?xml version="1.0" encoding="utf-8"?>
<sst xmlns="http://schemas.openxmlformats.org/spreadsheetml/2006/main" count="835" uniqueCount="745">
  <si>
    <t>***Seattle 1</t>
  </si>
  <si>
    <t xml:space="preserve">Active Roster </t>
  </si>
  <si>
    <t xml:space="preserve">  Pitchers B/T Ht Wt DOB   </t>
  </si>
  <si>
    <t xml:space="preserve">  53 David Aardsma  R/R 6-4 205 12/27/81  </t>
  </si>
  <si>
    <t xml:space="preserve">  43 Miguel Batista  R/R 6-1 210 02/19/71  </t>
  </si>
  <si>
    <t xml:space="preserve">  34 Felix Hernandez  R/R 6-3 225 04/08/86  </t>
  </si>
  <si>
    <t xml:space="preserve">  41 Chris Jakubauskas  L/R 6-2 215 12/22/78  </t>
  </si>
  <si>
    <t xml:space="preserve">  23 Shawn Kelley  R/R 6-2 215 04/26/84  </t>
  </si>
  <si>
    <t xml:space="preserve">  57 Mark Lowe  L/R 6-3 210 06/07/83  </t>
  </si>
  <si>
    <t xml:space="preserve">  49 Garrett Olson  R/L 6-1 205 10/18/83  </t>
  </si>
  <si>
    <t xml:space="preserve">  18 Ryan Rowland-Smith  L/L 6-3 240 01/26/83  </t>
  </si>
  <si>
    <t xml:space="preserve">  38 Jason Vargas  L/L 6-0 215 02/02/83  </t>
  </si>
  <si>
    <t xml:space="preserve">  56 Jarrod Washburn  L/L 6-1 195 08/13/74  </t>
  </si>
  <si>
    <t xml:space="preserve">  46 Sean White  R/R 6-4 210 04/25/81  </t>
  </si>
  <si>
    <t xml:space="preserve">  Catchers B/T Ht Wt DOB   </t>
  </si>
  <si>
    <t xml:space="preserve">  2 Kenji Johjima  R/R 6-0 205 06/08/76  </t>
  </si>
  <si>
    <t xml:space="preserve">  32 Rob Johnson  R/R 6-1 215 07/22/82  </t>
  </si>
  <si>
    <t xml:space="preserve">  Infielders B/T Ht Wt DOB   </t>
  </si>
  <si>
    <t xml:space="preserve">  30 Russell Branyan  L/R 6-3 230 12/19/75  </t>
  </si>
  <si>
    <t xml:space="preserve">  7 Jack Hannahan  L/R 6-2 210 03/04/80  </t>
  </si>
  <si>
    <t xml:space="preserve">  4 Jose Lopez  R/R 6-0 205 11/24/83  </t>
  </si>
  <si>
    <t xml:space="preserve">  13 Chris Shelton  R/R 6-0 215 06/26/80  </t>
  </si>
  <si>
    <t xml:space="preserve">  9 Jack Wilson  R/R 6-0 200 12/29/77  </t>
  </si>
  <si>
    <t xml:space="preserve">  6 Chris Woodward  R/R 6-0 190 06/27/76  </t>
  </si>
  <si>
    <t xml:space="preserve">  Outfielders B/T Ht Wt DOB   </t>
  </si>
  <si>
    <t xml:space="preserve">  21 Franklin Gutierrez  R/R 6-2 190 02/21/83  </t>
  </si>
  <si>
    <t xml:space="preserve">  12 Ryan Langerhans  L/L 6-3 220 02/20/80  </t>
  </si>
  <si>
    <t xml:space="preserve">  55 Michael Saunders  L/R 6-4 210 11/19/86  </t>
  </si>
  <si>
    <t xml:space="preserve">  51 Ichiro Suzuki  L/R 5-11 170 10/22/73  </t>
  </si>
  <si>
    <t xml:space="preserve">  Designated Hitters B/T Ht Wt DOB   </t>
  </si>
  <si>
    <t xml:space="preserve">  24 Ken Griffey Jr.  L/L 6-3 230 11/21/69  </t>
  </si>
  <si>
    <t xml:space="preserve">  5 Mike Sweeney  R/R 6-3 225 07/22/73 </t>
  </si>
  <si>
    <t>***Orioles 2</t>
  </si>
  <si>
    <t xml:space="preserve">  34 Matt Albers  L/R 6-0 205 01/20/83  </t>
  </si>
  <si>
    <t xml:space="preserve">  28 Danys Baez  R/R 6-1 235 09/10/77  </t>
  </si>
  <si>
    <t xml:space="preserve">  25 Brian Bass  R/R 6-2 215 01/06/82  </t>
  </si>
  <si>
    <t xml:space="preserve">  35 Brad Bergesen  L/R 6-2 215 09/25/85  </t>
  </si>
  <si>
    <t xml:space="preserve">  49 Jason Berken  R/R 6-0 175 11/27/83  </t>
  </si>
  <si>
    <t xml:space="preserve">  46 Jeremy Guthrie  R/R 6-1 195 04/08/79  </t>
  </si>
  <si>
    <t xml:space="preserve">  27 Mark Hendrickson  L/L 6-9 240 06/23/74  </t>
  </si>
  <si>
    <t xml:space="preserve">  63 David Hernandez  R/R 6-3 215 05/13/85  </t>
  </si>
  <si>
    <t xml:space="preserve">  43 Jim Johnson  R/R 6-5 225 06/27/83  </t>
  </si>
  <si>
    <t xml:space="preserve">  26 Cla Meredith  R/R 6-0 190 06/04/83  </t>
  </si>
  <si>
    <t xml:space="preserve">  54 Chris Tillman  R/R 6-5 195 04/15/88  </t>
  </si>
  <si>
    <t xml:space="preserve">  15 Matt Wieters  S/R 6-5 230 05/21/86  </t>
  </si>
  <si>
    <t xml:space="preserve">  9 Gregg Zaun  S/R 5-10 205 04/14/71  </t>
  </si>
  <si>
    <t xml:space="preserve">  12 Robert Andino  R/R 6-0 195 04/25/84  </t>
  </si>
  <si>
    <t xml:space="preserve">  17 Aubrey Huff  L/R 6-4 235 12/20/76  </t>
  </si>
  <si>
    <t xml:space="preserve">  3 Cesar Izturis  S/R 5-9 190 02/10/80  </t>
  </si>
  <si>
    <t xml:space="preserve">  6 Melvin Mora  R/R 5-11 200 02/07/72  </t>
  </si>
  <si>
    <t xml:space="preserve">  1 Brian Roberts  S/R 5-9 175 10/09/77  </t>
  </si>
  <si>
    <t xml:space="preserve">  23 Ty Wigginton  R/R 6-0 190 10/11/77  </t>
  </si>
  <si>
    <t xml:space="preserve">  10 Adam Jones  R/R 6-2 210 08/01/85  </t>
  </si>
  <si>
    <t xml:space="preserve">  21 Nick Markakis  L/L 6-2 195 11/17/83  </t>
  </si>
  <si>
    <t xml:space="preserve">  18 Felix Pie  L/L 6-2 170 02/08/85  </t>
  </si>
  <si>
    <t xml:space="preserve">  14 Nolan Reimold  R/R 6-4 205 10/12/83  </t>
  </si>
  <si>
    <t xml:space="preserve">  30 Luke Scott  L/R 6-0 210 06/25/78 </t>
  </si>
  <si>
    <t>***Red Sox 3</t>
  </si>
  <si>
    <t xml:space="preserve">  60 Daniel Bard  R/R 6-4 200 06/25/85  </t>
  </si>
  <si>
    <t xml:space="preserve">  19 Josh Beckett  R/R 6-5 220 05/15/80  </t>
  </si>
  <si>
    <t xml:space="preserve">  61 Clay Buchholz  L/R 6-3 190 08/14/84  </t>
  </si>
  <si>
    <t xml:space="preserve">  17 Manny Delcarmen  R/R 6-2 205 02/16/82  </t>
  </si>
  <si>
    <t xml:space="preserve">  31 Jon Lester  L/L 6-2 190 01/07/84  </t>
  </si>
  <si>
    <t xml:space="preserve">  63 Justin Masterson  R/R 6-6 250 03/22/85  </t>
  </si>
  <si>
    <t xml:space="preserve">  37 Hideki Okajima  L/L 6-1 195 12/25/75  </t>
  </si>
  <si>
    <t xml:space="preserve">  58 Jonathan Papelbon  R/R 6-4 225 11/23/80  </t>
  </si>
  <si>
    <t xml:space="preserve">  36 Brad Penny  R/R 6-4 230 05/24/78  </t>
  </si>
  <si>
    <t xml:space="preserve">  56 Ramon Ramirez  R/R 5-11 190 08/31/81  </t>
  </si>
  <si>
    <t xml:space="preserve">  24 Takashi Saito  L/R 6-2 215 02/14/70  </t>
  </si>
  <si>
    <t xml:space="preserve">  29 John Smoltz  R/R 6-3 220 05/15/67  </t>
  </si>
  <si>
    <t xml:space="preserve">  16 George Kottaras  L/R 6-0 185 05/10/83  </t>
  </si>
  <si>
    <t xml:space="preserve">  33 Jason Varitek  S/R 6-2 230 04/11/72  </t>
  </si>
  <si>
    <t xml:space="preserve">  22 Nick Green  R/R 6-0 180 09/10/78  </t>
  </si>
  <si>
    <t xml:space="preserve">  23 Adam LaRoche  L/L 6-3 205 11/06/79  </t>
  </si>
  <si>
    <t xml:space="preserve">  25 Mike Lowell  R/R 6-3 210 02/24/74  </t>
  </si>
  <si>
    <t xml:space="preserve">  12 Jed Lowrie  S/R 6-0 180 04/17/84  </t>
  </si>
  <si>
    <t xml:space="preserve">  15 Dustin Pedroia  R/R 5-9 180 08/17/83  </t>
  </si>
  <si>
    <t xml:space="preserve">  20 Kevin Youkilis  R/R 6-1 220 03/15/79  </t>
  </si>
  <si>
    <t xml:space="preserve">  5 Rocco Baldelli  R/R 6-4 200 09/25/81  </t>
  </si>
  <si>
    <t xml:space="preserve">  44 Jason Bay  R/R 6-2 205 09/20/78  </t>
  </si>
  <si>
    <t xml:space="preserve">  7 J.D. Drew  L/R 6-1 200 11/20/75  </t>
  </si>
  <si>
    <t xml:space="preserve">  46 Jacoby Ellsbury  L/L 6-1 185 09/11/83  </t>
  </si>
  <si>
    <t xml:space="preserve">  34 David Ortiz  L/L 6-4 230 11/18/75 </t>
  </si>
  <si>
    <t>***White Sox 4</t>
  </si>
  <si>
    <t xml:space="preserve">  56 Mark Buehrle  L/L 6-2 230 03/23/79  </t>
  </si>
  <si>
    <t xml:space="preserve">  53 D.J. Carrasco  R/R 6-3 220 04/12/77  </t>
  </si>
  <si>
    <t xml:space="preserve">  52 Jose Contreras  R/R 6-4 255 12/06/71  </t>
  </si>
  <si>
    <t xml:space="preserve">  50 John Danks  L/L 6-1 205 04/15/85  </t>
  </si>
  <si>
    <t xml:space="preserve">  26 Octavio Dotel  R/R 6-0 215 11/25/73  </t>
  </si>
  <si>
    <t xml:space="preserve">  34 Gavin Floyd  R/R 6-5 230 01/27/83  </t>
  </si>
  <si>
    <t xml:space="preserve">  45 Bobby Jenks  R/R 6-3 275 03/14/81  </t>
  </si>
  <si>
    <t xml:space="preserve">  71 Scott Linebrink  R/R 6-2 210 08/04/76  </t>
  </si>
  <si>
    <t xml:space="preserve">  57 Tony Pena  R/R 6-2 220 01/09/82  </t>
  </si>
  <si>
    <t xml:space="preserve">  54 Clayton Richard  L/L 6-5 240 09/12/83  </t>
  </si>
  <si>
    <t xml:space="preserve">  37 Matt Thornton  L/L 6-6 235 09/15/76  </t>
  </si>
  <si>
    <t xml:space="preserve">  67 Randy Williams  L/L 6-3 190 09/18/75  </t>
  </si>
  <si>
    <t xml:space="preserve">  27 Ramon Castro  R/R 6-3 245 03/01/76  </t>
  </si>
  <si>
    <t xml:space="preserve">  12 A.J. Pierzynski  L/R 6-3 230 12/30/76  </t>
  </si>
  <si>
    <t xml:space="preserve">  15 Gordon Beckham  R/R 6-0 190 09/16/86  </t>
  </si>
  <si>
    <t xml:space="preserve">  17 Chris Getz  L/R 6-0 185 08/30/83  </t>
  </si>
  <si>
    <t xml:space="preserve">  14 Paul Konerko  R/R 6-2 215 03/05/76  </t>
  </si>
  <si>
    <t xml:space="preserve">  5 Jayson Nix  R/R 5-11 185 08/26/82  </t>
  </si>
  <si>
    <t xml:space="preserve">  10 Alexei Ramirez  R/R 6-2 170 09/22/81  </t>
  </si>
  <si>
    <t xml:space="preserve">  23 Jermaine Dye  R/R 6-5 245 01/28/74  </t>
  </si>
  <si>
    <t xml:space="preserve">  30 Mark Kotsay  L/L 6-0 205 12/02/75  </t>
  </si>
  <si>
    <t xml:space="preserve">  22 Scott Podsednik  L/L 6-2 190 03/18/76  </t>
  </si>
  <si>
    <t xml:space="preserve">  20 Carlos Quentin  R/R 6-1 230 08/28/82  </t>
  </si>
  <si>
    <t xml:space="preserve">  31 Dewayne Wise  L/L 6-1 190 02/24/78  </t>
  </si>
  <si>
    <t xml:space="preserve">  25 Jim Thome  L/R 6-3 250 08/27/70 </t>
  </si>
  <si>
    <t>***Cleveland 5</t>
  </si>
  <si>
    <t xml:space="preserve">  59 Winston Abreu  R/R 6-2 170 04/05/77  </t>
  </si>
  <si>
    <t xml:space="preserve">  55 Fausto Carmona  R/R 6-4 230 12/07/83  </t>
  </si>
  <si>
    <t xml:space="preserve">  20 Mike Gosling  L/L 6-2 210 09/23/80  </t>
  </si>
  <si>
    <t xml:space="preserve">  58 David Huff  L/L 6-2 190 08/22/84  </t>
  </si>
  <si>
    <t xml:space="preserve">  32 Aaron Laffey  L/L 6-0 185 04/15/85  </t>
  </si>
  <si>
    <t xml:space="preserve">  16 Tomo Ohka  S/R 6-1 200 03/18/76  </t>
  </si>
  <si>
    <t xml:space="preserve">  44 Carl Pavano  R/R 6-5 240 01/08/76  </t>
  </si>
  <si>
    <t xml:space="preserve">  54 Chris Perez  R/R 6-4 230 07/01/85  </t>
  </si>
  <si>
    <t xml:space="preserve">  49 Tony Sipp  L/L 6-0 190 07/12/83  </t>
  </si>
  <si>
    <t xml:space="preserve">  38 Joe Smith  R/R 6-2 205 03/22/84  </t>
  </si>
  <si>
    <t xml:space="preserve">  45 Jeremy Sowers  L/L 6-1 180 05/17/83  </t>
  </si>
  <si>
    <t xml:space="preserve">  47 Jose Veras  R/R 6-5 235 10/20/80  </t>
  </si>
  <si>
    <t xml:space="preserve">  34 Kerry Wood  R/R 6-5 210 06/16/77  </t>
  </si>
  <si>
    <t xml:space="preserve">  41 Victor Martinez  S/R 6-2 210 12/23/78  </t>
  </si>
  <si>
    <t xml:space="preserve">  10 Kelly Shoppach  R/R 6-0 220 04/29/80  </t>
  </si>
  <si>
    <t xml:space="preserve">  13 Asdrubal Cabrera  S/R 6-0 170 11/13/85  </t>
  </si>
  <si>
    <t xml:space="preserve">  11 Jamey Carroll  R/R 5-9 170 02/18/74  </t>
  </si>
  <si>
    <t xml:space="preserve">  8 Chris Gimenez  R/R 6-2 200 12/27/82  </t>
  </si>
  <si>
    <t xml:space="preserve">  15 Andy Marte  R/R 6-1 205 10/21/83  </t>
  </si>
  <si>
    <t xml:space="preserve">  2 Jhonny Peralta  R/R 6-1 210 05/28/82  </t>
  </si>
  <si>
    <t xml:space="preserve">  1 Luis Valbuena  L/R 5-10 195 11/30/85  </t>
  </si>
  <si>
    <t xml:space="preserve">  17 Shin-Soo Choo  L/L 5-11 200 07/13/82  </t>
  </si>
  <si>
    <t xml:space="preserve">  26 Trevor Crowe  S/R 6-0 190 11/17/83  </t>
  </si>
  <si>
    <t xml:space="preserve">  24 Grady Sizemore  L/L 6-2 200 08/02/82  </t>
  </si>
  <si>
    <t xml:space="preserve">  48 Travis Hafner  L/R 6-3 240 06/03/77 </t>
  </si>
  <si>
    <t>***Detroit 6</t>
  </si>
  <si>
    <t xml:space="preserve">  41 Casey Fien  R/R 6-2 195 10/21/83  </t>
  </si>
  <si>
    <t xml:space="preserve">  53 Lucas French  L/L 6-4 220 09/13/85  </t>
  </si>
  <si>
    <t xml:space="preserve">  58 Armando Galarraga  R/R 6-4 180 01/15/82  </t>
  </si>
  <si>
    <t xml:space="preserve">  36 Edwin Jackson  R/R 6-3 210 09/09/83  </t>
  </si>
  <si>
    <t xml:space="preserve">  37 Brandon Lyon  R/R 6-1 195 08/10/79  </t>
  </si>
  <si>
    <t xml:space="preserve">  31 Zach Miner  R/R 6-3 200 03/12/82  </t>
  </si>
  <si>
    <t xml:space="preserve">  59 Fu-Te Ni  L/L 6-0 170 11/14/82  </t>
  </si>
  <si>
    <t xml:space="preserve">  45 Ryan Perry  R/R 6-4 200 02/13/87  </t>
  </si>
  <si>
    <t xml:space="preserve">  48 Rick Porcello  R/R 6-5 200 12/27/88  </t>
  </si>
  <si>
    <t xml:space="preserve">  56 Fernando Rodney  R/R 5-11 220 03/18/77  </t>
  </si>
  <si>
    <t xml:space="preserve">  44 Bobby Seay  L/L 6-2 235 06/20/78  </t>
  </si>
  <si>
    <t xml:space="preserve">  35 Justin Verlander  R/R 6-5 225 02/20/83  </t>
  </si>
  <si>
    <t xml:space="preserve">  8 Gerald Laird  R/R 6-1 225 11/13/79  </t>
  </si>
  <si>
    <t xml:space="preserve">  55 Dusty Ryan  R/R 6-4 220 09/02/84  </t>
  </si>
  <si>
    <t xml:space="preserve">  24 Miguel Cabrera  R/R 6-4 240 04/18/83  </t>
  </si>
  <si>
    <t xml:space="preserve">  4 Adam Everett  R/R 6-0 180 02/05/77  </t>
  </si>
  <si>
    <t xml:space="preserve">  15 Brandon Inge  R/R 5-11 190 05/19/77  </t>
  </si>
  <si>
    <t xml:space="preserve">  14 Placido Polanco  R/R 5-10 195 10/10/75  </t>
  </si>
  <si>
    <t xml:space="preserve">  39 Ramon Santiago  S/R 5-11 175 08/31/79  </t>
  </si>
  <si>
    <t xml:space="preserve">  28 Curtis Granderson  L/R 6-1 185 03/16/81  </t>
  </si>
  <si>
    <t xml:space="preserve">  9 Carlos Guillen  S/R 6-1 215 09/30/75  </t>
  </si>
  <si>
    <t xml:space="preserve">  30 Magglio Ordonez  R/R 6-0 215 01/28/74  </t>
  </si>
  <si>
    <t xml:space="preserve">  25 Ryan Raburn  R/R 6-0 185 04/17/81  </t>
  </si>
  <si>
    <t xml:space="preserve">  34 Clete Thomas  L/R 5-11 195 11/14/83  </t>
  </si>
  <si>
    <t xml:space="preserve">  33 Marcus Thames  R/R 6-2 220 03/06/77 </t>
  </si>
  <si>
    <t>***Kansas City 7</t>
  </si>
  <si>
    <t xml:space="preserve">  49 John Bale  L/L 6-4 205 05/22/74  </t>
  </si>
  <si>
    <t xml:space="preserve">  19 Brian Bannister  R/R 6-2 215 02/28/81  </t>
  </si>
  <si>
    <t xml:space="preserve">  52 Bruce Chen  L/L 6-1 215 06/19/77  </t>
  </si>
  <si>
    <t xml:space="preserve">  56 Roman Colon  R/R 6-6 235 08/13/79  </t>
  </si>
  <si>
    <t xml:space="preserve">  37 Juan Cruz  R/R 6-2 165 10/15/78  </t>
  </si>
  <si>
    <t xml:space="preserve">  23 Zack Greinke  R/R 6-2 190 10/21/83  </t>
  </si>
  <si>
    <t xml:space="preserve">  44 Luke Hochevar  R/R 6-5 210 09/15/83  </t>
  </si>
  <si>
    <t xml:space="preserve">  32 Ron Mahay  L/L 6-2 195 06/28/71  </t>
  </si>
  <si>
    <t xml:space="preserve">  47 Sidney Ponson  R/R 6-1 260 11/02/76  </t>
  </si>
  <si>
    <t xml:space="preserve">  48 Joakim Soria  R/R 6-3 204 05/18/84  </t>
  </si>
  <si>
    <t xml:space="preserve">  51 Robinson Tejeda  R/R 6-3 250 03/24/82  </t>
  </si>
  <si>
    <t xml:space="preserve">  34 Jamey Wright  R/R 6-5 225 12/24/74  </t>
  </si>
  <si>
    <t xml:space="preserve">  14 John Buck  R/R 6-3 230 07/07/80  </t>
  </si>
  <si>
    <t xml:space="preserve">  21 Miguel Olivo  R/R 6-0 230 07/15/78  </t>
  </si>
  <si>
    <t xml:space="preserve">  27 Brayan Pena  S/R 5-11 245 01/07/82  </t>
  </si>
  <si>
    <t xml:space="preserve">  3 Yuniesky Betancourt  R/R 5-10 195 01/31/82  </t>
  </si>
  <si>
    <t xml:space="preserve">  8 Willie Bloomquist  R/R 5-11 195 11/27/77  </t>
  </si>
  <si>
    <t xml:space="preserve">  16 Billy Butler  R/R 6-2 240 04/18/86  </t>
  </si>
  <si>
    <t xml:space="preserve">  13 Alberto Callaspo  S/R 5-9 180 04/19/83  </t>
  </si>
  <si>
    <t xml:space="preserve">  26 Ryan Freel  R/R 5-9 180 03/08/76  </t>
  </si>
  <si>
    <t xml:space="preserve">  4 Alex Gordon  L/R 6-1 220 02/10/84  </t>
  </si>
  <si>
    <t xml:space="preserve">  24 Mark Teahen  L/R 6-3 210 09/06/81  </t>
  </si>
  <si>
    <t xml:space="preserve">  9 David DeJesus  L/L 6-0 190 12/20/79  </t>
  </si>
  <si>
    <t xml:space="preserve">  35 Mitch Maier  L/R 6-2 210 06/30/82  </t>
  </si>
  <si>
    <t xml:space="preserve">  17 Mike Jacobs  L/R 6-3 215 10/30/80 </t>
  </si>
  <si>
    <t>***LA Angels 8</t>
  </si>
  <si>
    <t xml:space="preserve">  52 Jason Bulger  R/R 6-4 210 12/06/78  </t>
  </si>
  <si>
    <t xml:space="preserve">  40 Brian Fuentes  L/L 6-4 230 08/09/75  </t>
  </si>
  <si>
    <t xml:space="preserve">  65 Kevin Jepsen  R/R 6-3 215 07/26/84  </t>
  </si>
  <si>
    <t xml:space="preserve">  41 John Lackey  R/R 6-6 245 10/23/78  </t>
  </si>
  <si>
    <t xml:space="preserve">  68 Shane Loux  R/R 6-2 235 08/31/79  </t>
  </si>
  <si>
    <t xml:space="preserve">  38 Darren Oliver  R/L 6-2 200 10/06/70  </t>
  </si>
  <si>
    <t xml:space="preserve">  32 Matt Palmer  R/R 6-2 225 03/21/79  </t>
  </si>
  <si>
    <t xml:space="preserve">  54 Ervin Santana  R/R 6-2 185 12/12/82  </t>
  </si>
  <si>
    <t xml:space="preserve">  51 Joe Saunders  L/L 6-3 210 06/16/81  </t>
  </si>
  <si>
    <t xml:space="preserve">  33 Justin Speier  R/R 6-3 205 11/06/73  </t>
  </si>
  <si>
    <t xml:space="preserve">  36 Jered Weaver  R/R 6-7 205 10/04/82  </t>
  </si>
  <si>
    <t xml:space="preserve">  5 Jeff Mathis  R/R 6-0 200 03/31/83  </t>
  </si>
  <si>
    <t xml:space="preserve">  44 Mike Napoli  R/R 6-0 215 10/31/81  </t>
  </si>
  <si>
    <t xml:space="preserve">  2 Erick Aybar  S/R 5-10 170 01/14/84  </t>
  </si>
  <si>
    <t xml:space="preserve">  9 Chone Figgins  S/R 5-8 180 01/22/78  </t>
  </si>
  <si>
    <t xml:space="preserve">  13 Maicer Izturis  S/R 5-8 170 09/12/80  </t>
  </si>
  <si>
    <t xml:space="preserve">  47 Howard Kendrick  R/R 5-10 200 07/12/83  </t>
  </si>
  <si>
    <t xml:space="preserve">  19 Kendry Morales  S/R 6-1 225 06/20/83  </t>
  </si>
  <si>
    <t xml:space="preserve">  39 Robb Quinlan  R/R 6-1 215 03/17/77  </t>
  </si>
  <si>
    <t xml:space="preserve">  3 Brandon Wood  R/R 6-3 210 03/02/85  </t>
  </si>
  <si>
    <t xml:space="preserve">  53 Bobby Abreu  L/R 6-0 210 03/11/74  </t>
  </si>
  <si>
    <t xml:space="preserve">  24 Gary Matthews  S/R 6-3 225 08/25/74  </t>
  </si>
  <si>
    <t xml:space="preserve">  20 Juan Rivera  R/R 6-2 230 07/03/78  </t>
  </si>
  <si>
    <t xml:space="preserve">  77 Reggie Willits  S/R 5-11 185 05/30/81 </t>
  </si>
  <si>
    <t>***Minnesota 9</t>
  </si>
  <si>
    <t xml:space="preserve">  30 Scott Baker  R/R 6-4 220 09/19/81  </t>
  </si>
  <si>
    <t xml:space="preserve">  53 Nick Blackburn  R/R 6-4 225 02/24/82  </t>
  </si>
  <si>
    <t xml:space="preserve">  28 Jesse Crain  R/R 6-1 215 07/05/81  </t>
  </si>
  <si>
    <t xml:space="preserve">  39 R.A. Dickey  R/R 6-2 215 10/29/74  </t>
  </si>
  <si>
    <t xml:space="preserve">  52 Brian Duensing  L/L 5-11 195 02/22/83  </t>
  </si>
  <si>
    <t xml:space="preserve">  54 Matt Guerrier  R/R 6-3 195 08/02/78  </t>
  </si>
  <si>
    <t xml:space="preserve">  44 Bob Keppel  R/R 6-5 215 06/11/82  </t>
  </si>
  <si>
    <t xml:space="preserve">  47 Francisco Liriano  L/L 6-2 225 10/26/83  </t>
  </si>
  <si>
    <t xml:space="preserve">  50 Jose Mijares  L/L 6-0 230 10/29/84  </t>
  </si>
  <si>
    <t xml:space="preserve">  36 Joe Nathan  R/R 6-4 225 11/22/74  </t>
  </si>
  <si>
    <t xml:space="preserve">  15 Glen Perkins  L/L 6-0 200 03/02/83  </t>
  </si>
  <si>
    <t xml:space="preserve">  51 Anthony Swarzak  R/R 6-4 225 09/10/85  </t>
  </si>
  <si>
    <t xml:space="preserve">  7 Joe Mauer  L/R 6-5 225 04/19/83  </t>
  </si>
  <si>
    <t xml:space="preserve">  55 Mike Redmond  R/R 5-11 200 05/05/71  </t>
  </si>
  <si>
    <t xml:space="preserve">  32 Brian Buscher  L/R 6-0 220 04/18/81  </t>
  </si>
  <si>
    <t xml:space="preserve">  25 Alexi Casilla  S/R 5-9 180 07/20/84  </t>
  </si>
  <si>
    <t xml:space="preserve">  24 Joe Crede  R/R 6-2 230 04/26/78  </t>
  </si>
  <si>
    <t xml:space="preserve">  23 Brendan Harris  R/R 6-1 210 08/26/80  </t>
  </si>
  <si>
    <t xml:space="preserve">  33 Justin Morneau  L/R 6-4 235 05/15/81  </t>
  </si>
  <si>
    <t xml:space="preserve">  8 Nick Punto  S/R 5-9 190 11/08/77  </t>
  </si>
  <si>
    <t xml:space="preserve">  5 Michael Cuddyer  R/R 6-2 215 03/27/79  </t>
  </si>
  <si>
    <t xml:space="preserve">  22 Carlos Gomez  R/R 6-4 215 12/04/85  </t>
  </si>
  <si>
    <t xml:space="preserve">  2 Denard Span  L/L 6-0 205 02/27/84  </t>
  </si>
  <si>
    <t xml:space="preserve">  21 Delmon Young  R/R 6-3 200 09/14/85  </t>
  </si>
  <si>
    <t xml:space="preserve">  16 Jason Kubel  L/R 6-0 220 05/25/82 </t>
  </si>
  <si>
    <t>***NY Y 10</t>
  </si>
  <si>
    <t xml:space="preserve">  91 Alfredo Aceves  R/R 6-3 220 12/08/82  </t>
  </si>
  <si>
    <t xml:space="preserve">  63 Jonathan Albaladejo  R/R 6-5 260 10/30/82  </t>
  </si>
  <si>
    <t xml:space="preserve">  38 Brian Bruney  R/R 6-3 235 02/17/82  </t>
  </si>
  <si>
    <t xml:space="preserve">  34 A.J. Burnett  R/R 6-4 230 01/03/77  </t>
  </si>
  <si>
    <t xml:space="preserve">  62 Joba Chamberlain  R/R 6-2 230 09/23/85  </t>
  </si>
  <si>
    <t xml:space="preserve">  48 Phil Coke  L/L 6-1 210 07/19/82  </t>
  </si>
  <si>
    <t xml:space="preserve">  65 Phil Hughes  R/R 6-5 240 06/24/86  </t>
  </si>
  <si>
    <t xml:space="preserve">  39 Mark Melancon  R/R 6-2 215 03/28/85  </t>
  </si>
  <si>
    <t xml:space="preserve">  45 Sergio Mitre  R/R 6-3 225 02/16/81  </t>
  </si>
  <si>
    <t xml:space="preserve">  46 Andy Pettitte  L/L 6-5 225 06/15/72  </t>
  </si>
  <si>
    <t xml:space="preserve">  42 Mariano Rivera  R/R 6-2 185 11/29/69  </t>
  </si>
  <si>
    <t xml:space="preserve">  30 David Robertson  R/R 5-11 190 04/09/85  </t>
  </si>
  <si>
    <t xml:space="preserve">  52 CC Sabathia  L/L 6-7 290 07/21/80  </t>
  </si>
  <si>
    <t xml:space="preserve">  26 Jose Molina  R/R 6-2 235 06/03/75  </t>
  </si>
  <si>
    <t xml:space="preserve">  20 Jorge Posada  S/R 6-2 215 08/17/71  </t>
  </si>
  <si>
    <t xml:space="preserve">  24 Robinson Cano  L/R 6-0 205 10/22/82  </t>
  </si>
  <si>
    <t xml:space="preserve">  2 Derek Jeter  R/R 6-3 195 06/26/74  </t>
  </si>
  <si>
    <t xml:space="preserve">  12 Cody Ransom  R/R 6-2 190 02/17/76  </t>
  </si>
  <si>
    <t xml:space="preserve">  13 Alex Rodriguez  R/R 6-3 230 07/27/75  </t>
  </si>
  <si>
    <t xml:space="preserve">  25 Mark Teixeira  S/R 6-3 220 04/11/80  </t>
  </si>
  <si>
    <t xml:space="preserve">  53 Melky Cabrera  S/L 5-11 200 08/11/84  </t>
  </si>
  <si>
    <t xml:space="preserve">  18 Johnny Damon  L/L 6-2 205 11/05/73  </t>
  </si>
  <si>
    <t xml:space="preserve">  14 Eric Hinske  L/R 6-1 235 08/05/77  </t>
  </si>
  <si>
    <t xml:space="preserve">  33 Nick Swisher  S/L 5-11 210 11/25/80  </t>
  </si>
  <si>
    <t xml:space="preserve">  55 Hideki Matsui  L/R 6-2 210 06/12/74 </t>
  </si>
  <si>
    <t>***Oakland 11</t>
  </si>
  <si>
    <t xml:space="preserve">  49 Brett Anderson  L/L 6-4 215 02/01/88  </t>
  </si>
  <si>
    <t xml:space="preserve">  40 Andrew Bailey  R/R 6-3 235 05/31/84  </t>
  </si>
  <si>
    <t xml:space="preserve">  51 Dallas Braden  L/L 6-1 200 08/13/83  </t>
  </si>
  <si>
    <t xml:space="preserve">  56 Craig Breslow  L/L 6-1 180 08/08/80  </t>
  </si>
  <si>
    <t xml:space="preserve">  53 Trevor Cahill  R/R 6-3 210 03/01/88  </t>
  </si>
  <si>
    <t xml:space="preserve">  44 Santiago Casilla  R/R 6-0 200 07/25/80  </t>
  </si>
  <si>
    <t xml:space="preserve">  59 Edgar Gonzalez  R/R 6-2 210 02/23/83  </t>
  </si>
  <si>
    <t xml:space="preserve">  47 Gio Gonzalez  R/L 5-11 195 09/19/85  </t>
  </si>
  <si>
    <t xml:space="preserve">  54 Vin Mazzaro  R/R 6-1 215 09/27/86  </t>
  </si>
  <si>
    <t xml:space="preserve">  36 Russ Springer  R/R 6-4 225 11/07/68  </t>
  </si>
  <si>
    <t xml:space="preserve">  48 Michael Wuertz  R/R 6-3 205 12/15/78  </t>
  </si>
  <si>
    <t xml:space="preserve">  31 Brad Ziegler  R/R 6-4 205 10/10/79  </t>
  </si>
  <si>
    <t xml:space="preserve">  35 Landon Powell  S/R 6-3 260 03/19/82  </t>
  </si>
  <si>
    <t xml:space="preserve">  8 Kurt Suzuki  R/R 5-11 200 10/04/83  </t>
  </si>
  <si>
    <t xml:space="preserve">  18 Orlando Cabrera  R/R 5-9 185 11/02/74  </t>
  </si>
  <si>
    <t xml:space="preserve">  7 Bobby Crosby  R/R 6-3 205 01/12/80  </t>
  </si>
  <si>
    <t xml:space="preserve">  14 Mark Ellis  R/R 5-11 195 06/06/77  </t>
  </si>
  <si>
    <t xml:space="preserve">  21 Tommy Everidge  R/R 6-0 240 04/20/83  </t>
  </si>
  <si>
    <t xml:space="preserve">  5 Nomar Garciaparra  R/R 6-0 190 07/23/73  </t>
  </si>
  <si>
    <t xml:space="preserve">  29 Adam Kennedy  L/R 6-1 195 01/10/76  </t>
  </si>
  <si>
    <t xml:space="preserve">  1 Eric Patterson  L/R 5-11 170 04/08/83  </t>
  </si>
  <si>
    <t xml:space="preserve">  11 Rajai Davis  R/R 5-11 195 10/19/80  </t>
  </si>
  <si>
    <t xml:space="preserve">  12 Scott Hairston  R/R 6-0 195 05/25/80  </t>
  </si>
  <si>
    <t xml:space="preserve">  15 Ryan Sweeney  L/L 6-4 220 02/20/85  </t>
  </si>
  <si>
    <t xml:space="preserve">  32 Jack Cust  L/R 6-1 240 01/07/79 </t>
  </si>
  <si>
    <t>***Tampa Bay 12</t>
  </si>
  <si>
    <t xml:space="preserve">  50 Grant Balfour  R/R 6-2 195 12/30/77  </t>
  </si>
  <si>
    <t xml:space="preserve">  36 Randy Choate  L/L 6-1 200 09/05/75  </t>
  </si>
  <si>
    <t xml:space="preserve">  31 Lance Cormier  R/R 6-1 200 08/19/80  </t>
  </si>
  <si>
    <t xml:space="preserve">  22 Matt Garza  R/R 6-4 215 11/26/83  </t>
  </si>
  <si>
    <t xml:space="preserve">  39 J.P. Howell  L/L 6-0 180 04/25/83  </t>
  </si>
  <si>
    <t xml:space="preserve">  19 Scott Kazmir  L/L 6-0 190 01/24/84  </t>
  </si>
  <si>
    <t xml:space="preserve">  46 Joe Nelson  R/R 6-1 205 10/25/74  </t>
  </si>
  <si>
    <t xml:space="preserve">  34 Jeff Niemann  R/R 6-9 260 02/28/83  </t>
  </si>
  <si>
    <t xml:space="preserve">  14 David Price  L/L 6-6 225 08/26/85  </t>
  </si>
  <si>
    <t xml:space="preserve">  33 James Shields  R/R 6-4 220 12/20/81  </t>
  </si>
  <si>
    <t xml:space="preserve">  52 Brian Shouse  L/L 5-10 190 09/26/68  </t>
  </si>
  <si>
    <t xml:space="preserve">  35 Dan Wheeler  R/R 6-3 220 12/10/77  </t>
  </si>
  <si>
    <t xml:space="preserve">  41 Michel Hernandez  R/R 6-0 215 08/12/78  </t>
  </si>
  <si>
    <t xml:space="preserve">  30 Dioner Navarro  S/R 5-9 205 02/09/84  </t>
  </si>
  <si>
    <t xml:space="preserve">  8 Jason Bartlett  R/R 6-0 190 10/30/79  </t>
  </si>
  <si>
    <t xml:space="preserve">  3 Evan Longoria  R/R 6-2 210 10/07/85  </t>
  </si>
  <si>
    <t xml:space="preserve">  23 Carlos Pena  L/L 6-2 225 05/17/78  </t>
  </si>
  <si>
    <t xml:space="preserve">  18 Ben Zobrist  S/R 6-3 200 05/26/81  </t>
  </si>
  <si>
    <t xml:space="preserve">  13 Carl Crawford  L/L 6-2 215 08/05/81  </t>
  </si>
  <si>
    <t xml:space="preserve">  26 Gabe Gross  L/R 6-3 220 10/21/79  </t>
  </si>
  <si>
    <t xml:space="preserve">  27 Gabe Kapler  R/R 6-2 205 07/31/75  </t>
  </si>
  <si>
    <t xml:space="preserve">  2 B.J. Upton  R/R 6-3 185 08/21/84  </t>
  </si>
  <si>
    <t xml:space="preserve">  16 Willy Aybar  S/R 5-11 205 03/09/83  </t>
  </si>
  <si>
    <t xml:space="preserve">  5 Pat Burrell  R/R 6-4 235 10/10/76  </t>
  </si>
  <si>
    <t xml:space="preserve">  11 Joe Dillon  R/R 6-2 215 08/02/75 </t>
  </si>
  <si>
    <t>***Texas 13</t>
  </si>
  <si>
    <t xml:space="preserve">  39 Scott Feldman  L/R 6-5 210 02/07/83  </t>
  </si>
  <si>
    <t xml:space="preserve">  49 Jason Grilli  R/R 6-5 225 11/11/76  </t>
  </si>
  <si>
    <t xml:space="preserve">  18 Eddie Guardado  R/L 6-0 225 10/02/70  </t>
  </si>
  <si>
    <t xml:space="preserve">  45 Derek Holland  S/L 6-2 185 10/09/86  </t>
  </si>
  <si>
    <t xml:space="preserve">  35 Tommy Hunter  R/R 6-3 255 07/03/86  </t>
  </si>
  <si>
    <t xml:space="preserve">  28 Jason Jennings  L/R 6-2 235 07/17/78  </t>
  </si>
  <si>
    <t xml:space="preserve">  60 Warner Madrigal  R/R 6-0 200 03/21/84  </t>
  </si>
  <si>
    <t xml:space="preserve">  33 Kevin Millwood  R/R 6-4 230 12/24/74  </t>
  </si>
  <si>
    <t xml:space="preserve">  57 Dustin Nippert  R/R 6-8 225 05/06/81  </t>
  </si>
  <si>
    <t xml:space="preserve">  56 Darren O'Day  R/R 6-4 220 10/22/82  </t>
  </si>
  <si>
    <t xml:space="preserve">  44 Vicente Padilla  R/R 6-2 220 09/27/77  </t>
  </si>
  <si>
    <t xml:space="preserve">  36 C.J. Wilson  L/L 6-1 215 11/18/80  </t>
  </si>
  <si>
    <t xml:space="preserve">  21 Jarrod Saltalamacchia  S/R 6-4 235 05/02/85  </t>
  </si>
  <si>
    <t xml:space="preserve">  2 Taylor Teagarden  R/R 6-1 200 12/21/83  </t>
  </si>
  <si>
    <t xml:space="preserve">  1 Elvis Andrus  R/R 6-0 185 08/26/88  </t>
  </si>
  <si>
    <t xml:space="preserve">  3 Joaquin Arias  R/R 6-1 165 09/21/84  </t>
  </si>
  <si>
    <t xml:space="preserve">  9 Hank Blalock  L/R 6-1 200 11/21/80  </t>
  </si>
  <si>
    <t xml:space="preserve">  5 Ian Kinsler  R/R 6-0 200 06/22/82  </t>
  </si>
  <si>
    <t xml:space="preserve">  13 Omar Vizquel  S/R 5-9 175 04/24/67  </t>
  </si>
  <si>
    <t xml:space="preserve">  10 Michael Young  R/R 6-1 200 10/19/76  </t>
  </si>
  <si>
    <t xml:space="preserve">  22 Marlon Byrd  R/R 6-0 245 08/30/77  </t>
  </si>
  <si>
    <t xml:space="preserve">  17 Nelson Cruz  R/R 6-3 230 07/01/80  </t>
  </si>
  <si>
    <t xml:space="preserve">  32 Josh Hamilton  L/L 6-4 235 05/21/81  </t>
  </si>
  <si>
    <t xml:space="preserve">  7 David Murphy  L/L 6-4 205 10/18/81  </t>
  </si>
  <si>
    <t xml:space="preserve">  25 Andruw Jones  R/R 6-1 240 04/23/77 </t>
  </si>
  <si>
    <t>***Toronto 14</t>
  </si>
  <si>
    <t xml:space="preserve">  49 Jeremy Accardo  R/R 6-1 190 12/08/81  </t>
  </si>
  <si>
    <t xml:space="preserve">  57 Shawn Camp  R/R 6-0 205 11/18/75  </t>
  </si>
  <si>
    <t xml:space="preserve">  39 Jesse Carlson  L/L 6-0 160 12/31/80  </t>
  </si>
  <si>
    <t xml:space="preserve">  27 Brett Cecil  R/L 6-2 225 07/02/86  </t>
  </si>
  <si>
    <t xml:space="preserve">  37 Scott Downs  L/L 6-2 215 03/17/76  </t>
  </si>
  <si>
    <t xml:space="preserve">  54 Jason Frasor  R/R 5-9 175 08/09/77  </t>
  </si>
  <si>
    <t xml:space="preserve">  32 Roy Halladay  R/R 6-5 225 05/14/77  </t>
  </si>
  <si>
    <t xml:space="preserve">  22 Brandon League  R/R 6-2 200 03/16/83  </t>
  </si>
  <si>
    <t xml:space="preserve">  48 Scott Richmond  R/R 6-5 215 08/30/79  </t>
  </si>
  <si>
    <t xml:space="preserve">  24 Ricky Romero  R/L 6-0 215 11/06/84  </t>
  </si>
  <si>
    <t xml:space="preserve">  34 Marc Rzepczynski  L/L 6-1 205 08/29/85  </t>
  </si>
  <si>
    <t xml:space="preserve">  56 Brian Tallet  L/L 6-6 215 09/21/77  </t>
  </si>
  <si>
    <t xml:space="preserve">  20 Rod Barajas  R/R 6-1 245 09/05/75  </t>
  </si>
  <si>
    <t xml:space="preserve">  13 Raul Chavez  R/R 5-11 240 03/17/73  </t>
  </si>
  <si>
    <t xml:space="preserve">  2 Aaron Hill  R/R 5-11 205 03/21/82  </t>
  </si>
  <si>
    <t xml:space="preserve">  6 John McDonald  R/R 5-9 180 09/24/74  </t>
  </si>
  <si>
    <t xml:space="preserve">  30 Kevin Millar  R/R 6-0 215 09/24/71  </t>
  </si>
  <si>
    <t xml:space="preserve">  35 Lyle Overbay  L/L 6-2 230 01/28/77  </t>
  </si>
  <si>
    <t xml:space="preserve">  33 Scott Rolen  R/R 6-4 240 04/04/75  </t>
  </si>
  <si>
    <t xml:space="preserve">  19 Marco Scutaro  R/R 5-9 175 10/30/75  </t>
  </si>
  <si>
    <t xml:space="preserve">  23 Jose Bautista  R/R 6-1 200 10/19/80  </t>
  </si>
  <si>
    <t xml:space="preserve">  1 Joe Inglett  L/R 5-9 185 06/29/78  </t>
  </si>
  <si>
    <t xml:space="preserve">  15 Alex Rios  R/R 6-5 215 02/18/81  </t>
  </si>
  <si>
    <t xml:space="preserve">  10 Vernon Wells  R/R 6-1 230 12/08/78  </t>
  </si>
  <si>
    <t xml:space="preserve">  26 Adam Lind  L/L 6-2 220 07/17/83 </t>
  </si>
  <si>
    <t>Major Leage Rosters July 30, 2009 (American league)</t>
  </si>
  <si>
    <t>#53 David Aardsma  R/R; 6-4 205 12/27/81</t>
  </si>
  <si>
    <t xml:space="preserve">#43 Miguel Batista  R/R; 6-1 210 02/19/71  </t>
  </si>
  <si>
    <t xml:space="preserve">#34 Felix Hernandez  R/R; 6-3 225 04/08/86  </t>
  </si>
  <si>
    <t xml:space="preserve">#41 Chris Jakubauskas  L/R; 6-2 215 12/22/78  </t>
  </si>
  <si>
    <t xml:space="preserve">#23 Shawn Kelley  R/R; 6-2 215 04/26/84  </t>
  </si>
  <si>
    <t xml:space="preserve">#57 Mark Lowe  L/R; 6-3 210 06/07/83  </t>
  </si>
  <si>
    <t xml:space="preserve">#49 Garrett Olson  R/L; 6-1 205 10/18/83  </t>
  </si>
  <si>
    <t xml:space="preserve">#18 Ryan Rowland-Smith  L/L; 6-3 240 01/26/83  </t>
  </si>
  <si>
    <t xml:space="preserve">#38 Jason Vargas  L/L; 6-0 215 02/02/83  </t>
  </si>
  <si>
    <t xml:space="preserve">#56 Jarrod Washburn  L/L; 6-1 195 08/13/74  </t>
  </si>
  <si>
    <t xml:space="preserve">#46 Sean White  R/R; 6-4 210 04/25/81  </t>
  </si>
  <si>
    <t xml:space="preserve">#2 Kenji Johjima  R/R; 6-0 205 06/08/76  </t>
  </si>
  <si>
    <t xml:space="preserve">#32 Rob Johnson  R/R; 6-1 215 07/22/82  </t>
  </si>
  <si>
    <t xml:space="preserve">#30 Russell Branyan  L/R; 6-3 230 12/19/75  </t>
  </si>
  <si>
    <t xml:space="preserve">#7 Jack Hannahan  L/R; 6-2 210 03/04/80  </t>
  </si>
  <si>
    <t xml:space="preserve">#4 Jose Lopez  R/R; 6-0 205 11/24/83  </t>
  </si>
  <si>
    <t xml:space="preserve">#13 Chris Shelton  R/R; 6-0 215 06/26/80  </t>
  </si>
  <si>
    <t xml:space="preserve">#9 Jack Wilson  R/R; 6-0 200 12/29/77  </t>
  </si>
  <si>
    <t>#6 Chris Woodward  R/R; 6-0 190 06/27/76</t>
  </si>
  <si>
    <t xml:space="preserve">#21 Franklin Gutierrez  R/R; 6-2 190 02/21/83  </t>
  </si>
  <si>
    <t xml:space="preserve">#12 Ryan Langerhans  L/L; 6-3 220 02/20/80  </t>
  </si>
  <si>
    <t xml:space="preserve">#55 Michael Saunders  L/R; 6-4 210 11/19/86  </t>
  </si>
  <si>
    <t xml:space="preserve">#51 Ichiro Suzuki  L/R; 5-11 170 10/22/73  </t>
  </si>
  <si>
    <t xml:space="preserve">#24 Ken Griffey Jr.  L/L; 6-3 230 11/21/69  </t>
  </si>
  <si>
    <t xml:space="preserve">#5 Mike Sweeney  R/R; 6-3 225 07/22/73 </t>
  </si>
  <si>
    <t xml:space="preserve">#34 Matt Albers  L/R; 6-0 205 01/20/83  </t>
  </si>
  <si>
    <t xml:space="preserve">#28 Danys Baez  R/R; 6-1 235 09/10/77  </t>
  </si>
  <si>
    <t xml:space="preserve">#25 Brian Bass  R/R; 6-2 215 01/06/82  </t>
  </si>
  <si>
    <t xml:space="preserve">#35 Brad Bergesen  L/R; 6-2 215 09/25/85  </t>
  </si>
  <si>
    <t xml:space="preserve">#49 Jason Berken  R/R; 6-0 175 11/27/83  </t>
  </si>
  <si>
    <t xml:space="preserve">#46 Jeremy Guthrie  R/R; 6-1 195 04/08/79  </t>
  </si>
  <si>
    <t xml:space="preserve">#27 Mark Hendrickson  L/L; 6-9 240 06/23/74  </t>
  </si>
  <si>
    <t xml:space="preserve">#63 David Hernandez  R/R; 6-3 215 05/13/85  </t>
  </si>
  <si>
    <t xml:space="preserve">#43 Jim Johnson  R/R; 6-5 225 06/27/83  </t>
  </si>
  <si>
    <t xml:space="preserve">#26 Cla Meredith  R/R; 6-0 190 06/04/83  </t>
  </si>
  <si>
    <t xml:space="preserve">#54 Chris Tillman  R/R; 6-5 195 04/15/88  </t>
  </si>
  <si>
    <t xml:space="preserve">#15 Matt Wieters  S/R; 6-5 230 05/21/86  </t>
  </si>
  <si>
    <t xml:space="preserve">#9 Gregg Zaun  S/R; 5-10 205 04/14/71  </t>
  </si>
  <si>
    <t xml:space="preserve">#12 Robert Andino  R/R; 6-0 195 04/25/84  </t>
  </si>
  <si>
    <t xml:space="preserve">#17 Aubrey Huff  L/R; 6-4 235 12/20/76  </t>
  </si>
  <si>
    <t xml:space="preserve">#3 Cesar Izturis  S/R; 5-9 190 02/10/80  </t>
  </si>
  <si>
    <t xml:space="preserve">#6 Melvin Mora  R/R; 5-11 200 02/07/72  </t>
  </si>
  <si>
    <t xml:space="preserve">#1 Brian Roberts  S/R; 5-9 175 10/09/77  </t>
  </si>
  <si>
    <t xml:space="preserve">#23 Ty Wigginton  R/R; 6-0 190 10/11/77  </t>
  </si>
  <si>
    <t xml:space="preserve">#10 Adam Jones  R/R; 6-2 210 08/01/85  </t>
  </si>
  <si>
    <t xml:space="preserve">#21 Nick Markakis  L/L; 6-2 195 11/17/83  </t>
  </si>
  <si>
    <t xml:space="preserve">#18 Felix Pie  L/L; 6-2 170 02/08/85  </t>
  </si>
  <si>
    <t xml:space="preserve">#14 Nolan Reimold  R/R; 6-4 205 10/12/83  </t>
  </si>
  <si>
    <t xml:space="preserve">#30 Luke Scott  L/R; 6-0 210 06/25/78 </t>
  </si>
  <si>
    <t xml:space="preserve">#60 Daniel Bard  R/R; 6-4 200 06/25/85  </t>
  </si>
  <si>
    <t xml:space="preserve">#19 Josh Beckett  R/R; 6-5 220 05/15/80  </t>
  </si>
  <si>
    <t xml:space="preserve">#61 Clay Buchholz  L/R; 6-3 190 08/14/84  </t>
  </si>
  <si>
    <t>#17 Manny Delcarmen  R/R; 6-2 205 02/16/82</t>
  </si>
  <si>
    <t xml:space="preserve">#31 Jon Lester  L/L; 6-2 190 01/07/84  </t>
  </si>
  <si>
    <t xml:space="preserve">#63 Justin Masterson  R/R; 6-6 250 03/22/85  </t>
  </si>
  <si>
    <t xml:space="preserve">#37 Hideki Okajima  L/L; 6-1 195 12/25/75  </t>
  </si>
  <si>
    <t xml:space="preserve">#58 Jonathan Papelbon  R/R; 6-4 225 11/23/80  </t>
  </si>
  <si>
    <t xml:space="preserve">#36 Brad Penny  R/R; 6-4 230 05/24/78  </t>
  </si>
  <si>
    <t xml:space="preserve">#56 Ramon Ramirez  R/R; 5-11 190 08/31/81  </t>
  </si>
  <si>
    <t xml:space="preserve">#24 Takashi Saito  L/R; 6-2 215 02/14/70  </t>
  </si>
  <si>
    <t xml:space="preserve">#29 John Smoltz  R/R; 6-3 220 05/15/67  </t>
  </si>
  <si>
    <t xml:space="preserve">#16 George Kottaras  L/R; 6-0 185 05/10/83  </t>
  </si>
  <si>
    <t xml:space="preserve">#33 Jason Varitek  S/R; 6-2 230 04/11/72  </t>
  </si>
  <si>
    <t xml:space="preserve">#22 Nick Green  R/R; 6-0 180 09/10/78  </t>
  </si>
  <si>
    <t xml:space="preserve">#23 Adam LaRoche  L/L; 6-3 205 11/06/79  </t>
  </si>
  <si>
    <t xml:space="preserve">#25 Mike Lowell  R/R; 6-3 210 02/24/74  </t>
  </si>
  <si>
    <t xml:space="preserve">#12 Jed Lowrie  S/R; 6-0 180 04/17/84  </t>
  </si>
  <si>
    <t xml:space="preserve">#15 Dustin Pedroia  R/R; 5-9 180 08/17/83  </t>
  </si>
  <si>
    <t xml:space="preserve">#20 Kevin Youkilis  R/R; 6-1 220 03/15/79  </t>
  </si>
  <si>
    <t xml:space="preserve">#5 Rocco Baldelli  R/R; 6-4 200 09/25/81  </t>
  </si>
  <si>
    <t xml:space="preserve">#44 Jason Bay  R/R; 6-2 205 09/20/78  </t>
  </si>
  <si>
    <t xml:space="preserve">#7 J.D. Drew  L/R; 6-1 200 11/20/75  </t>
  </si>
  <si>
    <t>#46 Jacoby Ellsbury  L/L; 6-1 185 09/11/83</t>
  </si>
  <si>
    <t xml:space="preserve">#34 David Ortiz  L/L; 6-4 230 11/18/75 </t>
  </si>
  <si>
    <t xml:space="preserve">#56 Mark Buehrle  L/L; 6-2 230 03/23/79  </t>
  </si>
  <si>
    <t xml:space="preserve">#53 D.J. Carrasco  R/R; 6-3 220 04/12/77  </t>
  </si>
  <si>
    <t xml:space="preserve">#52 Jose Contreras  R/R; 6-4 255 12/06/71  </t>
  </si>
  <si>
    <t xml:space="preserve">#50 John Danks  L/L; 6-1 205 04/15/85  </t>
  </si>
  <si>
    <t xml:space="preserve">#26 Octavio Dotel  R/R; 6-0 215 11/25/73  </t>
  </si>
  <si>
    <t xml:space="preserve">#34 Gavin Floyd  R/R; 6-5 230 01/27/83  </t>
  </si>
  <si>
    <t xml:space="preserve">#45 Bobby Jenks  R/R; 6-3 275 03/14/81  </t>
  </si>
  <si>
    <t xml:space="preserve">#71 Scott Linebrink  R/R; 6-2 210 08/04/76  </t>
  </si>
  <si>
    <t xml:space="preserve">#57 Tony Pena  R/R; 6-2 220 01/09/82  </t>
  </si>
  <si>
    <t xml:space="preserve">#54 Clayton Richard  L/L; 6-5 240 09/12/83  </t>
  </si>
  <si>
    <t xml:space="preserve">#37 Matt Thornton  L/L; 6-6 235 09/15/76  </t>
  </si>
  <si>
    <t xml:space="preserve">#67 Randy Williams  L/L; 6-3 190 09/18/75  </t>
  </si>
  <si>
    <t xml:space="preserve">#27 Ramon Castro  R/R; 6-3 245 03/01/76  </t>
  </si>
  <si>
    <t xml:space="preserve">#12 A.J. Pierzynski  L/R; 6-3 230 12/30/76  </t>
  </si>
  <si>
    <t xml:space="preserve">#15 Gordon Beckham  R/R; 6-0 190 09/16/86  </t>
  </si>
  <si>
    <t>#17 Chris Getz  L/R; 6-0 185 08/30/83</t>
  </si>
  <si>
    <t xml:space="preserve">#14 Paul Konerko  R/R; 6-2 215 03/05/76  </t>
  </si>
  <si>
    <t xml:space="preserve">#5 Jayson Nix  R/R; 5-11 185 08/26/82  </t>
  </si>
  <si>
    <t xml:space="preserve">#10 Alexei Ramirez  R/R; 6-2 170 09/22/81  </t>
  </si>
  <si>
    <t xml:space="preserve">#23 Jermaine Dye  R/R; 6-5 245 01/28/74  </t>
  </si>
  <si>
    <t xml:space="preserve">#30 Mark Kotsay  L/L; 6-0 205 12/02/75  </t>
  </si>
  <si>
    <t xml:space="preserve">#22 Scott Podsednik  L/L; 6-2 190 03/18/76  </t>
  </si>
  <si>
    <t xml:space="preserve">#20 Carlos Quentin  R/R; 6-1 230 08/28/82  </t>
  </si>
  <si>
    <t xml:space="preserve">#31 Dewayne Wise  L/L; 6-1 190 02/24/78  </t>
  </si>
  <si>
    <t xml:space="preserve">#25 Jim Thome  L/R; 6-3 250 08/27/70 </t>
  </si>
  <si>
    <t xml:space="preserve">#59 Winston Abreu  R/R; 6-2 170 04/05/77  </t>
  </si>
  <si>
    <t xml:space="preserve">#55 Fausto Carmona  R/R; 6-4 230 12/07/83  </t>
  </si>
  <si>
    <t xml:space="preserve">#20 Mike Gosling  L/L; 6-2 210 09/23/80  </t>
  </si>
  <si>
    <t xml:space="preserve">#58 David Huff  L/L; 6-2 190 08/22/84  </t>
  </si>
  <si>
    <t xml:space="preserve">#32 Aaron Laffey  L/L; 6-0 185 04/15/85  </t>
  </si>
  <si>
    <t xml:space="preserve">#16 Tomo Ohka  S/R; 6-1 200 03/18/76  </t>
  </si>
  <si>
    <t xml:space="preserve">#44 Carl Pavano  R/R; 6-5 240 01/08/76  </t>
  </si>
  <si>
    <t xml:space="preserve">#54 Chris Perez  R/R; 6-4 230 07/01/85  </t>
  </si>
  <si>
    <t>#49 Tony Sipp  L/L; 6-0 190 07/12/83</t>
  </si>
  <si>
    <t xml:space="preserve">#38 Joe Smith  R/R; 6-2 205 03/22/84  </t>
  </si>
  <si>
    <t xml:space="preserve">#45 Jeremy Sowers  L/L; 6-1 180 05/17/83  </t>
  </si>
  <si>
    <t xml:space="preserve">#47 Jose Veras  R/R; 6-5 235 10/20/80  </t>
  </si>
  <si>
    <t xml:space="preserve">#34 Kerry Wood  R/R; 6-5 210 06/16/77  </t>
  </si>
  <si>
    <t xml:space="preserve">#41 Victor Martinez  S/R; 6-2 210 12/23/78  </t>
  </si>
  <si>
    <t xml:space="preserve">#10 Kelly Shoppach  R/R; 6-0 220 04/29/80  </t>
  </si>
  <si>
    <t xml:space="preserve">#13 Asdrubal Cabrera  S/R; 6-0 170 11/13/85  </t>
  </si>
  <si>
    <t xml:space="preserve">#11 Jamey Carroll  R/R; 5-9 170 02/18/74  </t>
  </si>
  <si>
    <t xml:space="preserve">#8 Chris Gimenez  R/R; 6-2 200 12/27/82  </t>
  </si>
  <si>
    <t xml:space="preserve">#15 Andy Marte  R/R; 6-1 205 10/21/83  </t>
  </si>
  <si>
    <t xml:space="preserve">#2 Jhonny Peralta  R/R; 6-1 210 05/28/82  </t>
  </si>
  <si>
    <t xml:space="preserve">#1 Luis Valbuena  L/R; 5-10 195 11/30/85  </t>
  </si>
  <si>
    <t xml:space="preserve">#17 Shin-Soo Choo  L/L; 5-11 200 07/13/82  </t>
  </si>
  <si>
    <t xml:space="preserve">#26 Trevor Crowe  S/R; 6-0 190 11/17/83  </t>
  </si>
  <si>
    <t xml:space="preserve">#24 Grady Sizemore  L/L; 6-2 200 08/02/82  </t>
  </si>
  <si>
    <t xml:space="preserve">#48 Travis Hafner  L/R; 6-3 240 06/03/77 </t>
  </si>
  <si>
    <t xml:space="preserve">#41 Casey Fien  R/R; 6-2 195 10/21/83  </t>
  </si>
  <si>
    <t xml:space="preserve">#53 Lucas French  L/L; 6-4 220 09/13/85  </t>
  </si>
  <si>
    <t xml:space="preserve">#58 Armando Galarraga  R/R; 6-4 180 01/15/82  </t>
  </si>
  <si>
    <t xml:space="preserve">#36 Edwin Jackson  R/R; 6-3 210 09/09/83  </t>
  </si>
  <si>
    <t xml:space="preserve">#37 Brandon Lyon  R/R; 6-1 195 08/10/79  </t>
  </si>
  <si>
    <t xml:space="preserve">#31 Zach Miner  R/R; 6-3 200 03/12/82  </t>
  </si>
  <si>
    <t xml:space="preserve">#59 Fu-Te Ni  L/L; 6-0 170 11/14/82  </t>
  </si>
  <si>
    <t xml:space="preserve">#45 Ryan Perry  R/R; 6-4 200 02/13/87  </t>
  </si>
  <si>
    <t xml:space="preserve">#48 Rick Porcello  R/R; 6-5 200 12/27/88  </t>
  </si>
  <si>
    <t xml:space="preserve">#56 Fernando Rodney  R/R; 5-11 220 03/18/77  </t>
  </si>
  <si>
    <t xml:space="preserve">#44 Bobby Seay  L/L; 6-2 235 06/20/78  </t>
  </si>
  <si>
    <t xml:space="preserve">#35 Justin Verlander  R/R; 6-5 225 02/20/83  </t>
  </si>
  <si>
    <t xml:space="preserve">#8 Gerald Laird  R/R; 6-1 225 11/13/79  </t>
  </si>
  <si>
    <t xml:space="preserve">#55 Dusty Ryan  R/R; 6-4 220 09/02/84  </t>
  </si>
  <si>
    <t xml:space="preserve">#24 Miguel Cabrera  R/R; 6-4 240 04/18/83  </t>
  </si>
  <si>
    <t xml:space="preserve">#4 Adam Everett  R/R; 6-0 180 02/05/77  </t>
  </si>
  <si>
    <t xml:space="preserve">#15 Brandon Inge  R/R; 5-11 190 05/19/77  </t>
  </si>
  <si>
    <t xml:space="preserve">#14 Placido Polanco  R/R; 5-10 195 10/10/75  </t>
  </si>
  <si>
    <t xml:space="preserve">#39 Ramon Santiago  S/R; 5-11 175 08/31/79  </t>
  </si>
  <si>
    <t xml:space="preserve">#28 Curtis Granderson  L/R; 6-1 185 03/16/81  </t>
  </si>
  <si>
    <t xml:space="preserve">#9 Carlos Guillen  S/R; 6-1 215 09/30/75  </t>
  </si>
  <si>
    <t xml:space="preserve">#30 Magglio Ordonez  R/R; 6-0 215 01/28/74  </t>
  </si>
  <si>
    <t xml:space="preserve">#25 Ryan Raburn  R/R; 6-0 185 04/17/81  </t>
  </si>
  <si>
    <t xml:space="preserve">#34 Clete Thomas  L/R; 5-11 195 11/14/83  </t>
  </si>
  <si>
    <t xml:space="preserve">#33 Marcus Thames  R/R; 6-2 220 03/06/77 </t>
  </si>
  <si>
    <t xml:space="preserve">#49 John Bale  L/L; 6-4 205 05/22/74  </t>
  </si>
  <si>
    <t xml:space="preserve">#19 Brian Bannister  R/R; 6-2 215 02/28/81  </t>
  </si>
  <si>
    <t xml:space="preserve">#52 Bruce Chen  L/L; 6-1 215 06/19/77  </t>
  </si>
  <si>
    <t xml:space="preserve">#56 Roman Colon  R/R; 6-6 235 08/13/79  </t>
  </si>
  <si>
    <t xml:space="preserve">#37 Juan Cruz  R/R; 6-2 165 10/15/78  </t>
  </si>
  <si>
    <t xml:space="preserve">#23 Zack Greinke  R/R; 6-2 190 10/21/83  </t>
  </si>
  <si>
    <t xml:space="preserve">#44 Luke Hochevar  R/R; 6-5 210 09/15/83  </t>
  </si>
  <si>
    <t xml:space="preserve">#32 Ron Mahay  L/L; 6-2 195 06/28/71  </t>
  </si>
  <si>
    <t xml:space="preserve">#47 Sidney Ponson  R/R; 6-1 260 11/02/76  </t>
  </si>
  <si>
    <t xml:space="preserve">#48 Joakim Soria  R/R; 6-3 204 05/18/84  </t>
  </si>
  <si>
    <t xml:space="preserve">#51 Robinson Tejeda  R/R; 6-3 250 03/24/82  </t>
  </si>
  <si>
    <t xml:space="preserve">#34 Jamey Wright  R/R; 6-5 225 12/24/74  </t>
  </si>
  <si>
    <t xml:space="preserve">#14 John Buck  R/R; 6-3 230 07/07/80  </t>
  </si>
  <si>
    <t xml:space="preserve">#21 Miguel Olivo  R/R; 6-0 230 07/15/78  </t>
  </si>
  <si>
    <t xml:space="preserve">#27 Brayan Pena  S/R; 5-11 245 01/07/82  </t>
  </si>
  <si>
    <t xml:space="preserve">#3 Yuniesky Betancourt  R/R; 5-10 195 01/31/82  </t>
  </si>
  <si>
    <t xml:space="preserve">#8 Willie Bloomquist  R/R; 5-11 195 11/27/77  </t>
  </si>
  <si>
    <t xml:space="preserve">#16 Billy Butler  R/R; 6-2 240 04/18/86  </t>
  </si>
  <si>
    <t xml:space="preserve">#13 Alberto Callaspo  S/R; 5-9 180 04/19/83  </t>
  </si>
  <si>
    <t xml:space="preserve">#26 Ryan Freel  R/R; 5-9 180 03/08/76  </t>
  </si>
  <si>
    <t xml:space="preserve">#4 Alex Gordon  L/R; 6-1 220 02/10/84  </t>
  </si>
  <si>
    <t xml:space="preserve">#24 Mark Teahen  L/R; 6-3 210 09/06/81  </t>
  </si>
  <si>
    <t xml:space="preserve">#9 David DeJesus  L/L; 6-0 190 12/20/79  </t>
  </si>
  <si>
    <t xml:space="preserve">#35 Mitch Maier  L/R; 6-2 210 06/30/82  </t>
  </si>
  <si>
    <t xml:space="preserve">#17 Mike Jacobs  L/R; 6-3 215 10/30/80 </t>
  </si>
  <si>
    <t xml:space="preserve">#52 Jason Bulger  R/R; 6-4 210 12/06/78  </t>
  </si>
  <si>
    <t xml:space="preserve">#40 Brian Fuentes  L/L; 6-4 230 08/09/75  </t>
  </si>
  <si>
    <t xml:space="preserve">#65 Kevin Jepsen  R/R; 6-3 215 07/26/84  </t>
  </si>
  <si>
    <t xml:space="preserve">#41 John Lackey  R/R; 6-6 245 10/23/78  </t>
  </si>
  <si>
    <t xml:space="preserve">#68 Shane Loux  R/R; 6-2 235 08/31/79  </t>
  </si>
  <si>
    <t xml:space="preserve">#38 Darren Oliver  R/L; 6-2 200 10/06/70  </t>
  </si>
  <si>
    <t xml:space="preserve">#32 Matt Palmer  R/R; 6-2 225 03/21/79  </t>
  </si>
  <si>
    <t xml:space="preserve">#54 Ervin Santana  R/R; 6-2 185 12/12/82  </t>
  </si>
  <si>
    <t xml:space="preserve">#51 Joe Saunders  L/L; 6-3 210 06/16/81  </t>
  </si>
  <si>
    <t xml:space="preserve">#33 Justin Speier  R/R; 6-3 205 11/06/73  </t>
  </si>
  <si>
    <t xml:space="preserve">#36 Jered Weaver  R/R; 6-7 205 10/04/82  </t>
  </si>
  <si>
    <t xml:space="preserve">#5 Jeff Mathis  R/R; 6-0 200 03/31/83  </t>
  </si>
  <si>
    <t xml:space="preserve">#44 Mike Napoli  R/R; 6-0 215 10/31/81  </t>
  </si>
  <si>
    <t xml:space="preserve">#2 Erick Aybar  S/R; 5-10 170 01/14/84  </t>
  </si>
  <si>
    <t xml:space="preserve">#9 Chone Figgins  S/R; 5-8 180 01/22/78  </t>
  </si>
  <si>
    <t xml:space="preserve">#13 Maicer Izturis  S/R; 5-8 170 09/12/80  </t>
  </si>
  <si>
    <t xml:space="preserve">#47 Howard Kendrick  R/R; 5-10 200 07/12/83  </t>
  </si>
  <si>
    <t xml:space="preserve">#19 Kendry Morales  S/R; 6-1 225 06/20/83  </t>
  </si>
  <si>
    <t xml:space="preserve">#39 Robb Quinlan  R/R; 6-1 215 03/17/77  </t>
  </si>
  <si>
    <t xml:space="preserve">#3 Brandon Wood  R/R; 6-3 210 03/02/85  </t>
  </si>
  <si>
    <t xml:space="preserve">#53 Bobby Abreu  L/R; 6-0 210 03/11/74  </t>
  </si>
  <si>
    <t xml:space="preserve">#24 Gary Matthews  S/R; 6-3 225 08/25/74  </t>
  </si>
  <si>
    <t xml:space="preserve">#20 Juan Rivera  R/R; 6-2 230 07/03/78  </t>
  </si>
  <si>
    <t xml:space="preserve">#77 Reggie Willits  S/R; 5-11 185 05/30/81 </t>
  </si>
  <si>
    <t xml:space="preserve">#30 Scott Baker  R/R; 6-4 220 09/19/81  </t>
  </si>
  <si>
    <t xml:space="preserve">#53 Nick Blackburn  R/R; 6-4 225 02/24/82  </t>
  </si>
  <si>
    <t xml:space="preserve">#28 Jesse Crain  R/R; 6-1 215 07/05/81  </t>
  </si>
  <si>
    <t xml:space="preserve">#39 R.A. Dickey  R/R; 6-2 215 10/29/74  </t>
  </si>
  <si>
    <t xml:space="preserve">#52 Brian Duensing  L/L; 5-11 195 02/22/83  </t>
  </si>
  <si>
    <t xml:space="preserve">#54 Matt Guerrier  R/R; 6-3 195 08/02/78  </t>
  </si>
  <si>
    <t xml:space="preserve">#44 Bob Keppel  R/R; 6-5 215 06/11/82  </t>
  </si>
  <si>
    <t xml:space="preserve">#47 Francisco Liriano  L/L; 6-2 225 10/26/83  </t>
  </si>
  <si>
    <t xml:space="preserve">#50 Jose Mijares  L/L; 6-0 230 10/29/84  </t>
  </si>
  <si>
    <t xml:space="preserve">#36 Joe Nathan  R/R; 6-4 225 11/22/74  </t>
  </si>
  <si>
    <t xml:space="preserve">#15 Glen Perkins  L/L; 6-0 200 03/02/83  </t>
  </si>
  <si>
    <t xml:space="preserve">#51 Anthony Swarzak  R/R; 6-4 225 09/10/85  </t>
  </si>
  <si>
    <t xml:space="preserve">#7 Joe Mauer  L/R; 6-5 225 04/19/83  </t>
  </si>
  <si>
    <t xml:space="preserve">#55 Mike Redmond  R/R; 5-11 200 05/05/71  </t>
  </si>
  <si>
    <t xml:space="preserve">#32 Brian Buscher  L/R; 6-0 220 04/18/81  </t>
  </si>
  <si>
    <t xml:space="preserve">#25 Alexi Casilla  S/R; 5-9 180 07/20/84  </t>
  </si>
  <si>
    <t xml:space="preserve">#24 Joe Crede  R/R; 6-2 230 04/26/78  </t>
  </si>
  <si>
    <t xml:space="preserve">#23 Brendan Harris  R/R; 6-1 210 08/26/80  </t>
  </si>
  <si>
    <t xml:space="preserve">#33 Justin Morneau  L/R; 6-4 235 05/15/81  </t>
  </si>
  <si>
    <t xml:space="preserve">#8 Nick Punto  S/R; 5-9 190 11/08/77  </t>
  </si>
  <si>
    <t xml:space="preserve">#5 Michael Cuddyer  R/R; 6-2 215 03/27/79  </t>
  </si>
  <si>
    <t xml:space="preserve">#22 Carlos Gomez  R/R; 6-4 215 12/04/85  </t>
  </si>
  <si>
    <t xml:space="preserve">#2 Denard Span  L/L; 6-0 205 02/27/84  </t>
  </si>
  <si>
    <t xml:space="preserve">#21 Delmon Young  R/R; 6-3 200 09/14/85  </t>
  </si>
  <si>
    <t xml:space="preserve">#16 Jason Kubel  L/R; 6-0 220 05/25/82 </t>
  </si>
  <si>
    <t xml:space="preserve">#91 Alfredo Aceves  R/R; 6-3 220 12/08/82  </t>
  </si>
  <si>
    <t xml:space="preserve">#63 Jonathan Albaladejo  R/R; 6-5 260 10/30/82  </t>
  </si>
  <si>
    <t xml:space="preserve">#38 Brian Bruney  R/R; 6-3 235 02/17/82  </t>
  </si>
  <si>
    <t xml:space="preserve">#34 A.J. Burnett  R/R; 6-4 230 01/03/77  </t>
  </si>
  <si>
    <t xml:space="preserve">#62 Joba Chamberlain  R/R; 6-2 230 09/23/85  </t>
  </si>
  <si>
    <t xml:space="preserve">#48 Phil Coke  L/L; 6-1 210 07/19/82  </t>
  </si>
  <si>
    <t xml:space="preserve">#65 Phil Hughes  R/R; 6-5 240 06/24/86  </t>
  </si>
  <si>
    <t xml:space="preserve">#39 Mark Melancon  R/R; 6-2 215 03/28/85  </t>
  </si>
  <si>
    <t xml:space="preserve">#45 Sergio Mitre  R/R; 6-3 225 02/16/81  </t>
  </si>
  <si>
    <t xml:space="preserve">#46 Andy Pettitte  L/L; 6-5 225 06/15/72  </t>
  </si>
  <si>
    <t xml:space="preserve">#42 Mariano Rivera  R/R; 6-2 185 11/29/69  </t>
  </si>
  <si>
    <t xml:space="preserve">#30 David Robertson  R/R; 5-11 190 04/09/85  </t>
  </si>
  <si>
    <t xml:space="preserve">#52 CC Sabathia  L/L; 6-7 290 07/21/80  </t>
  </si>
  <si>
    <t xml:space="preserve">#26 Jose Molina  R/R; 6-2 235 06/03/75  </t>
  </si>
  <si>
    <t xml:space="preserve">#20 Jorge Posada  S/R; 6-2 215 08/17/71  </t>
  </si>
  <si>
    <t xml:space="preserve">#24 Robinson Cano  L/R; 6-0 205 10/22/82  </t>
  </si>
  <si>
    <t xml:space="preserve">#2 Derek Jeter  R/R; 6-3 195 06/26/74  </t>
  </si>
  <si>
    <t xml:space="preserve">#12 Cody Ransom  R/R; 6-2 190 02/17/76  </t>
  </si>
  <si>
    <t xml:space="preserve">#13 Alex Rodriguez  R/R; 6-3 230 07/27/75  </t>
  </si>
  <si>
    <t xml:space="preserve">#25 Mark Teixeira  S/R; 6-3 220 04/11/80  </t>
  </si>
  <si>
    <t xml:space="preserve">#53 Melky Cabrera  S/L; 5-11 200 08/11/84  </t>
  </si>
  <si>
    <t xml:space="preserve">#18 Johnny Damon  L/L; 6-2 205 11/05/73  </t>
  </si>
  <si>
    <t xml:space="preserve">#14 Eric Hinske  L/R; 6-1 235 08/05/77  </t>
  </si>
  <si>
    <t xml:space="preserve">#33 Nick Swisher  S/L; 5-11 210 11/25/80  </t>
  </si>
  <si>
    <t xml:space="preserve">#55 Hideki Matsui  L/R; 6-2 210 06/12/74 </t>
  </si>
  <si>
    <t xml:space="preserve">#49 Brett Anderson  L/L; 6-4 215 02/01/88  </t>
  </si>
  <si>
    <t xml:space="preserve">#40 Andrew Bailey  R/R; 6-3 235 05/31/84  </t>
  </si>
  <si>
    <t xml:space="preserve">#51 Dallas Braden  L/L; 6-1 200 08/13/83  </t>
  </si>
  <si>
    <t xml:space="preserve">#56 Craig Breslow  L/L; 6-1 180 08/08/80  </t>
  </si>
  <si>
    <t xml:space="preserve">#53 Trevor Cahill  R/R; 6-3 210 03/01/88  </t>
  </si>
  <si>
    <t xml:space="preserve">#44 Santiago Casilla  R/R; 6-0 200 07/25/80  </t>
  </si>
  <si>
    <t xml:space="preserve">#59 Edgar Gonzalez  R/R; 6-2 210 02/23/83  </t>
  </si>
  <si>
    <t xml:space="preserve">#47 Gio Gonzalez  R/L; 5-11 195 09/19/85  </t>
  </si>
  <si>
    <t xml:space="preserve">#54 Vin Mazzaro  R/R; 6-1 215 09/27/86  </t>
  </si>
  <si>
    <t xml:space="preserve">#36 Russ Springer  R/R; 6-4 225 11/07/68  </t>
  </si>
  <si>
    <t xml:space="preserve">#48 Michael Wuertz  R/R; 6-3 205 12/15/78  </t>
  </si>
  <si>
    <t xml:space="preserve">#31 Brad Ziegler  R/R; 6-4 205 10/10/79  </t>
  </si>
  <si>
    <t xml:space="preserve">#35 Landon Powell  S/R; 6-3 260 03/19/82  </t>
  </si>
  <si>
    <t xml:space="preserve">#8 Kurt Suzuki  R/R; 5-11 200 10/04/83  </t>
  </si>
  <si>
    <t xml:space="preserve">#18 Orlando Cabrera  R/R; 5-9 185 11/02/74  </t>
  </si>
  <si>
    <t xml:space="preserve">#7 Bobby Crosby  R/R; 6-3 205 01/12/80  </t>
  </si>
  <si>
    <t xml:space="preserve">#14 Mark Ellis  R/R; 5-11 195 06/06/77  </t>
  </si>
  <si>
    <t xml:space="preserve">#21 Tommy Everidge  R/R; 6-0 240 04/20/83  </t>
  </si>
  <si>
    <t xml:space="preserve">#5 Nomar Garciaparra  R/R; 6-0 190 07/23/73  </t>
  </si>
  <si>
    <t xml:space="preserve">#29 Adam Kennedy  L/R; 6-1 195 01/10/76  </t>
  </si>
  <si>
    <t xml:space="preserve">#1 Eric Patterson  L/R; 5-11 170 04/08/83  </t>
  </si>
  <si>
    <t xml:space="preserve">#11 Rajai Davis  R/R; 5-11 195 10/19/80  </t>
  </si>
  <si>
    <t xml:space="preserve">#12 Scott Hairston  R/R; 6-0 195 05/25/80  </t>
  </si>
  <si>
    <t xml:space="preserve">#15 Ryan Sweeney  L/L; 6-4 220 02/20/85  </t>
  </si>
  <si>
    <t xml:space="preserve">#32 Jack Cust  L/R; 6-1 240 01/07/79 </t>
  </si>
  <si>
    <t xml:space="preserve">#50 Grant Balfour  R/R; 6-2 195 12/30/77  </t>
  </si>
  <si>
    <t xml:space="preserve">#36 Randy Choate  L/L; 6-1 200 09/05/75  </t>
  </si>
  <si>
    <t xml:space="preserve">#31 Lance Cormier  R/R; 6-1 200 08/19/80  </t>
  </si>
  <si>
    <t xml:space="preserve">#22 Matt Garza  R/R; 6-4 215 11/26/83  </t>
  </si>
  <si>
    <t xml:space="preserve">#39 J.P. Howell  L/L; 6-0 180 04/25/83  </t>
  </si>
  <si>
    <t xml:space="preserve">#19 Scott Kazmir  L/L; 6-0 190 01/24/84  </t>
  </si>
  <si>
    <t xml:space="preserve">#46 Joe Nelson  R/R; 6-1 205 10/25/74  </t>
  </si>
  <si>
    <t xml:space="preserve">#34 Jeff Niemann  R/R; 6-9 260 02/28/83  </t>
  </si>
  <si>
    <t xml:space="preserve">#14 David Price  L/L; 6-6 225 08/26/85  </t>
  </si>
  <si>
    <t xml:space="preserve">#33 James Shields  R/R; 6-4 220 12/20/81  </t>
  </si>
  <si>
    <t xml:space="preserve">#52 Brian Shouse  L/L; 5-10 190 09/26/68  </t>
  </si>
  <si>
    <t xml:space="preserve">#35 Dan Wheeler  R/R; 6-3 220 12/10/77  </t>
  </si>
  <si>
    <t xml:space="preserve">#41 Michel Hernandez  R/R; 6-0 215 08/12/78  </t>
  </si>
  <si>
    <t xml:space="preserve">#30 Dioner Navarro  S/R; 5-9 205 02/09/84  </t>
  </si>
  <si>
    <t xml:space="preserve">#8 Jason Bartlett  R/R; 6-0 190 10/30/79  </t>
  </si>
  <si>
    <t xml:space="preserve">#3 Evan Longoria  R/R; 6-2 210 10/07/85  </t>
  </si>
  <si>
    <t xml:space="preserve">#23 Carlos Pena  L/L; 6-2 225 05/17/78  </t>
  </si>
  <si>
    <t xml:space="preserve">#18 Ben Zobrist  S/R; 6-3 200 05/26/81  </t>
  </si>
  <si>
    <t xml:space="preserve">#13 Carl Crawford  L/L; 6-2 215 08/05/81  </t>
  </si>
  <si>
    <t xml:space="preserve">#26 Gabe Gross  L/R; 6-3 220 10/21/79  </t>
  </si>
  <si>
    <t xml:space="preserve">#27 Gabe Kapler  R/R; 6-2 205 07/31/75  </t>
  </si>
  <si>
    <t xml:space="preserve">#2 B.J. Upton  R/R; 6-3 185 08/21/84  </t>
  </si>
  <si>
    <t xml:space="preserve">#16 Willy Aybar  S/R; 5-11 205 03/09/83  </t>
  </si>
  <si>
    <t xml:space="preserve">#5 Pat Burrell  R/R; 6-4 235 10/10/76  </t>
  </si>
  <si>
    <t xml:space="preserve">#11 Joe Dillon  R/R; 6-2 215 08/02/75 </t>
  </si>
  <si>
    <t xml:space="preserve">#39 Scott Feldman  L/R; 6-5 210 02/07/83  </t>
  </si>
  <si>
    <t xml:space="preserve">#49 Jason Grilli  R/R; 6-5 225 11/11/76  </t>
  </si>
  <si>
    <t xml:space="preserve">#18 Eddie Guardado  R/L; 6-0 225 10/02/70  </t>
  </si>
  <si>
    <t xml:space="preserve">#45 Derek Holland  S/L; 6-2 185 10/09/86  </t>
  </si>
  <si>
    <t xml:space="preserve">#35 Tommy Hunter  R/R; 6-3 255 07/03/86  </t>
  </si>
  <si>
    <t xml:space="preserve">#28 Jason Jennings  L/R; 6-2 235 07/17/78  </t>
  </si>
  <si>
    <t xml:space="preserve">#60 Warner Madrigal  R/R; 6-0 200 03/21/84  </t>
  </si>
  <si>
    <t xml:space="preserve">#33 Kevin Millwood  R/R; 6-4 230 12/24/74  </t>
  </si>
  <si>
    <t xml:space="preserve">#57 Dustin Nippert  R/R; 6-8 225 05/06/81  </t>
  </si>
  <si>
    <t xml:space="preserve">#56 Darren O'Day  R/R; 6-4 220 10/22/82  </t>
  </si>
  <si>
    <t xml:space="preserve">#44 Vicente Padilla  R/R; 6-2 220 09/27/77  </t>
  </si>
  <si>
    <t xml:space="preserve">#36 C.J. Wilson  L/L; 6-1 215 11/18/80  </t>
  </si>
  <si>
    <t xml:space="preserve">#21 Jarrod Saltalamacchia  S/R; 6-4 235 05/02/85  </t>
  </si>
  <si>
    <t xml:space="preserve">#2 Taylor Teagarden  R/R; 6-1 200 12/21/83  </t>
  </si>
  <si>
    <t xml:space="preserve">#1 Elvis Andrus  R/R; 6-0 185 08/26/88  </t>
  </si>
  <si>
    <t xml:space="preserve">#3 Joaquin Arias  R/R; 6-1 165 09/21/84  </t>
  </si>
  <si>
    <t xml:space="preserve">#9 Hank Blalock  L/R; 6-1 200 11/21/80  </t>
  </si>
  <si>
    <t xml:space="preserve">#5 Ian Kinsler  R/R; 6-0 200 06/22/82  </t>
  </si>
  <si>
    <t xml:space="preserve">#13 Omar Vizquel  S/R; 5-9 175 04/24/67  </t>
  </si>
  <si>
    <t xml:space="preserve">#10 Michael Young  R/R; 6-1 200 10/19/76  </t>
  </si>
  <si>
    <t xml:space="preserve">#22 Marlon Byrd  R/R; 6-0 245 08/30/77  </t>
  </si>
  <si>
    <t xml:space="preserve">#17 Nelson Cruz  R/R; 6-3 230 07/01/80  </t>
  </si>
  <si>
    <t xml:space="preserve">#32 Josh Hamilton  L/L; 6-4 235 05/21/81  </t>
  </si>
  <si>
    <t xml:space="preserve">#7 David Murphy  L/L; 6-4 205 10/18/81  </t>
  </si>
  <si>
    <t xml:space="preserve">#25 Andruw Jones  R/R; 6-1 240 04/23/77 </t>
  </si>
  <si>
    <t xml:space="preserve">#49 Jeremy Accardo  R/R; 6-1 190 12/08/81  </t>
  </si>
  <si>
    <t xml:space="preserve">#57 Shawn Camp  R/R; 6-0 205 11/18/75  </t>
  </si>
  <si>
    <t xml:space="preserve">#39 Jesse Carlson  L/L; 6-0 160 12/31/80  </t>
  </si>
  <si>
    <t xml:space="preserve">#27 Brett Cecil  R/L; 6-2 225 07/02/86  </t>
  </si>
  <si>
    <t xml:space="preserve">#37 Scott Downs  L/L; 6-2 215 03/17/76  </t>
  </si>
  <si>
    <t xml:space="preserve">#54 Jason Frasor  R/R; 5-9 175 08/09/77  </t>
  </si>
  <si>
    <t xml:space="preserve">#32 Roy Halladay  R/R; 6-5 225 05/14/77  </t>
  </si>
  <si>
    <t xml:space="preserve">#22 Brandon League  R/R; 6-2 200 03/16/83  </t>
  </si>
  <si>
    <t xml:space="preserve">#48 Scott Richmond  R/R; 6-5 215 08/30/79  </t>
  </si>
  <si>
    <t xml:space="preserve">#24 Ricky Romero  R/L; 6-0 215 11/06/84  </t>
  </si>
  <si>
    <t xml:space="preserve">#34 Marc Rzepczynski  L/L; 6-1 205 08/29/85  </t>
  </si>
  <si>
    <t xml:space="preserve">#56 Brian Tallet  L/L; 6-6 215 09/21/77  </t>
  </si>
  <si>
    <t xml:space="preserve">#20 Rod Barajas  R/R; 6-1 245 09/05/75  </t>
  </si>
  <si>
    <t xml:space="preserve">#13 Raul Chavez  R/R; 5-11 240 03/17/73  </t>
  </si>
  <si>
    <t xml:space="preserve">#2 Aaron Hill  R/R; 5-11 205 03/21/82  </t>
  </si>
  <si>
    <t xml:space="preserve">#6 John McDonald  R/R; 5-9 180 09/24/74  </t>
  </si>
  <si>
    <t xml:space="preserve">#30 Kevin Millar  R/R; 6-0 215 09/24/71  </t>
  </si>
  <si>
    <t xml:space="preserve">#35 Lyle Overbay  L/L; 6-2 230 01/28/77  </t>
  </si>
  <si>
    <t xml:space="preserve">#33 Scott Rolen  R/R; 6-4 240 04/04/75  </t>
  </si>
  <si>
    <t xml:space="preserve">#19 Marco Scutaro  R/R; 5-9 175 10/30/75  </t>
  </si>
  <si>
    <t xml:space="preserve">#23 Jose Bautista  R/R; 6-1 200 10/19/80  </t>
  </si>
  <si>
    <t xml:space="preserve">#1 Joe Inglett  L/R; 5-9 185 06/29/78  </t>
  </si>
  <si>
    <t xml:space="preserve">#15 Alex Rios  R/R; 6-5 215 02/18/81  </t>
  </si>
  <si>
    <t xml:space="preserve">#10 Vernon Wells  R/R; 6-1 230 12/08/78  </t>
  </si>
  <si>
    <t>#26 Adam Lind  L/L; 6-2 220 07/17/83</t>
  </si>
  <si>
    <t xml:space="preserve"> </t>
  </si>
  <si>
    <t>Height</t>
  </si>
  <si>
    <t>Weight</t>
  </si>
  <si>
    <t>Player</t>
  </si>
  <si>
    <t>height</t>
  </si>
  <si>
    <t>weight</t>
  </si>
  <si>
    <t>min</t>
  </si>
  <si>
    <t>max</t>
  </si>
  <si>
    <t>avg</t>
  </si>
  <si>
    <t>stdevp</t>
  </si>
  <si>
    <t>median</t>
  </si>
  <si>
    <t>interval</t>
  </si>
  <si>
    <t>frequency</t>
  </si>
  <si>
    <t>sum</t>
  </si>
  <si>
    <t>norm dist</t>
  </si>
  <si>
    <t>Interval</t>
  </si>
  <si>
    <t>normdist</t>
  </si>
  <si>
    <t>midpoint</t>
  </si>
  <si>
    <t>p value goodness of fit</t>
  </si>
  <si>
    <t>test stat</t>
  </si>
  <si>
    <t>midp*freq</t>
  </si>
  <si>
    <t>midp^2*freq</t>
  </si>
  <si>
    <t>var</t>
  </si>
  <si>
    <t>stdev</t>
  </si>
  <si>
    <t>GF test stat</t>
  </si>
  <si>
    <t xml:space="preserve">  </t>
  </si>
  <si>
    <t>random</t>
  </si>
  <si>
    <t>mod height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</si>
</sst>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"/>
    <numFmt numFmtId="165" formatCode="0.0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Fill="1" applyBorder="1"/>
    <xf numFmtId="164" fontId="0" fillId="0" borderId="10" xfId="0" applyNumberFormat="1" applyBorder="1"/>
    <xf numFmtId="164" fontId="0" fillId="0" borderId="8" xfId="0" applyNumberFormat="1" applyBorder="1"/>
    <xf numFmtId="164" fontId="0" fillId="0" borderId="1" xfId="0" applyNumberFormat="1" applyBorder="1"/>
    <xf numFmtId="0" fontId="0" fillId="0" borderId="11" xfId="0" applyBorder="1"/>
    <xf numFmtId="0" fontId="0" fillId="0" borderId="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165" fontId="0" fillId="0" borderId="10" xfId="0" applyNumberFormat="1" applyBorder="1"/>
    <xf numFmtId="0" fontId="0" fillId="0" borderId="0" xfId="0" applyFill="1" applyBorder="1"/>
    <xf numFmtId="0" fontId="0" fillId="0" borderId="1" xfId="0" applyBorder="1"/>
    <xf numFmtId="0" fontId="0" fillId="0" borderId="9" xfId="0" applyBorder="1"/>
    <xf numFmtId="0" fontId="0" fillId="0" borderId="10" xfId="0" applyBorder="1"/>
    <xf numFmtId="0" fontId="0" fillId="0" borderId="8" xfId="0" applyBorder="1"/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worksheet" Target="worksheets/sheet4.xml"/><Relationship Id="rId3" Type="http://schemas.openxmlformats.org/officeDocument/2006/relationships/chartsheet" Target="chartsheets/sheet3.xml"/><Relationship Id="rId7" Type="http://schemas.openxmlformats.org/officeDocument/2006/relationships/worksheet" Target="worksheets/sheet1.xml"/><Relationship Id="rId12" Type="http://schemas.openxmlformats.org/officeDocument/2006/relationships/worksheet" Target="worksheets/sheet3.xml"/><Relationship Id="rId17" Type="http://schemas.openxmlformats.org/officeDocument/2006/relationships/calcChain" Target="calcChain.xml"/><Relationship Id="rId2" Type="http://schemas.openxmlformats.org/officeDocument/2006/relationships/chartsheet" Target="chartsheets/sheet2.xml"/><Relationship Id="rId16" Type="http://schemas.openxmlformats.org/officeDocument/2006/relationships/sharedStrings" Target="sharedStrings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6.xml"/><Relationship Id="rId11" Type="http://schemas.openxmlformats.org/officeDocument/2006/relationships/chartsheet" Target="chartsheets/sheet9.xml"/><Relationship Id="rId5" Type="http://schemas.openxmlformats.org/officeDocument/2006/relationships/chartsheet" Target="chartsheets/sheet5.xml"/><Relationship Id="rId15" Type="http://schemas.openxmlformats.org/officeDocument/2006/relationships/styles" Target="styles.xml"/><Relationship Id="rId10" Type="http://schemas.openxmlformats.org/officeDocument/2006/relationships/chartsheet" Target="chartsheets/sheet8.xml"/><Relationship Id="rId4" Type="http://schemas.openxmlformats.org/officeDocument/2006/relationships/chartsheet" Target="chartsheets/sheet4.xml"/><Relationship Id="rId9" Type="http://schemas.openxmlformats.org/officeDocument/2006/relationships/worksheet" Target="worksheets/sheet2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xVal>
            <c:numRef>
              <c:f>Data!$F$10:$F$24</c:f>
              <c:numCache>
                <c:formatCode>General</c:formatCode>
                <c:ptCount val="15"/>
                <c:pt idx="0">
                  <c:v>68</c:v>
                </c:pt>
                <c:pt idx="1">
                  <c:v>69</c:v>
                </c:pt>
                <c:pt idx="2">
                  <c:v>70</c:v>
                </c:pt>
                <c:pt idx="3">
                  <c:v>71</c:v>
                </c:pt>
                <c:pt idx="4">
                  <c:v>72</c:v>
                </c:pt>
                <c:pt idx="5">
                  <c:v>73</c:v>
                </c:pt>
                <c:pt idx="6">
                  <c:v>74</c:v>
                </c:pt>
                <c:pt idx="7">
                  <c:v>75</c:v>
                </c:pt>
                <c:pt idx="8">
                  <c:v>76</c:v>
                </c:pt>
                <c:pt idx="9">
                  <c:v>77</c:v>
                </c:pt>
                <c:pt idx="10">
                  <c:v>78</c:v>
                </c:pt>
                <c:pt idx="11">
                  <c:v>79</c:v>
                </c:pt>
                <c:pt idx="12">
                  <c:v>80</c:v>
                </c:pt>
                <c:pt idx="13">
                  <c:v>81</c:v>
                </c:pt>
                <c:pt idx="14">
                  <c:v>82</c:v>
                </c:pt>
              </c:numCache>
            </c:numRef>
          </c:xVal>
          <c:yVal>
            <c:numRef>
              <c:f>Data!$G$10:$G$24</c:f>
              <c:numCache>
                <c:formatCode>General</c:formatCode>
                <c:ptCount val="15"/>
                <c:pt idx="0">
                  <c:v>2</c:v>
                </c:pt>
                <c:pt idx="1">
                  <c:v>15</c:v>
                </c:pt>
                <c:pt idx="2">
                  <c:v>7</c:v>
                </c:pt>
                <c:pt idx="3">
                  <c:v>25</c:v>
                </c:pt>
                <c:pt idx="4">
                  <c:v>56</c:v>
                </c:pt>
                <c:pt idx="5">
                  <c:v>49</c:v>
                </c:pt>
                <c:pt idx="6">
                  <c:v>68</c:v>
                </c:pt>
                <c:pt idx="7">
                  <c:v>50</c:v>
                </c:pt>
                <c:pt idx="8">
                  <c:v>41</c:v>
                </c:pt>
                <c:pt idx="9">
                  <c:v>24</c:v>
                </c:pt>
                <c:pt idx="10">
                  <c:v>6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067392"/>
        <c:axId val="141068928"/>
      </c:scatterChart>
      <c:valAx>
        <c:axId val="141067392"/>
        <c:scaling>
          <c:orientation val="minMax"/>
          <c:max val="85"/>
          <c:min val="65"/>
        </c:scaling>
        <c:delete val="0"/>
        <c:axPos val="b"/>
        <c:numFmt formatCode="General" sourceLinked="1"/>
        <c:majorTickMark val="out"/>
        <c:minorTickMark val="none"/>
        <c:tickLblPos val="nextTo"/>
        <c:crossAx val="141068928"/>
        <c:crosses val="autoZero"/>
        <c:crossBetween val="midCat"/>
      </c:valAx>
      <c:valAx>
        <c:axId val="141068928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141067392"/>
        <c:crosses val="autoZero"/>
        <c:crossBetween val="midCat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xVal>
            <c:numRef>
              <c:f>Data!$F$10:$F$24</c:f>
              <c:numCache>
                <c:formatCode>General</c:formatCode>
                <c:ptCount val="15"/>
                <c:pt idx="0">
                  <c:v>68</c:v>
                </c:pt>
                <c:pt idx="1">
                  <c:v>69</c:v>
                </c:pt>
                <c:pt idx="2">
                  <c:v>70</c:v>
                </c:pt>
                <c:pt idx="3">
                  <c:v>71</c:v>
                </c:pt>
                <c:pt idx="4">
                  <c:v>72</c:v>
                </c:pt>
                <c:pt idx="5">
                  <c:v>73</c:v>
                </c:pt>
                <c:pt idx="6">
                  <c:v>74</c:v>
                </c:pt>
                <c:pt idx="7">
                  <c:v>75</c:v>
                </c:pt>
                <c:pt idx="8">
                  <c:v>76</c:v>
                </c:pt>
                <c:pt idx="9">
                  <c:v>77</c:v>
                </c:pt>
                <c:pt idx="10">
                  <c:v>78</c:v>
                </c:pt>
                <c:pt idx="11">
                  <c:v>79</c:v>
                </c:pt>
                <c:pt idx="12">
                  <c:v>80</c:v>
                </c:pt>
                <c:pt idx="13">
                  <c:v>81</c:v>
                </c:pt>
                <c:pt idx="14">
                  <c:v>82</c:v>
                </c:pt>
              </c:numCache>
            </c:numRef>
          </c:xVal>
          <c:yVal>
            <c:numRef>
              <c:f>Data!$G$10:$G$24</c:f>
              <c:numCache>
                <c:formatCode>General</c:formatCode>
                <c:ptCount val="15"/>
                <c:pt idx="0">
                  <c:v>2</c:v>
                </c:pt>
                <c:pt idx="1">
                  <c:v>15</c:v>
                </c:pt>
                <c:pt idx="2">
                  <c:v>7</c:v>
                </c:pt>
                <c:pt idx="3">
                  <c:v>25</c:v>
                </c:pt>
                <c:pt idx="4">
                  <c:v>56</c:v>
                </c:pt>
                <c:pt idx="5">
                  <c:v>49</c:v>
                </c:pt>
                <c:pt idx="6">
                  <c:v>68</c:v>
                </c:pt>
                <c:pt idx="7">
                  <c:v>50</c:v>
                </c:pt>
                <c:pt idx="8">
                  <c:v>41</c:v>
                </c:pt>
                <c:pt idx="9">
                  <c:v>24</c:v>
                </c:pt>
                <c:pt idx="10">
                  <c:v>6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</c:numCache>
            </c:numRef>
          </c:yVal>
          <c:smooth val="0"/>
        </c:ser>
        <c:ser>
          <c:idx val="1"/>
          <c:order val="1"/>
          <c:marker>
            <c:symbol val="none"/>
          </c:marker>
          <c:xVal>
            <c:numRef>
              <c:f>Data!$F$10:$F$24</c:f>
              <c:numCache>
                <c:formatCode>General</c:formatCode>
                <c:ptCount val="15"/>
                <c:pt idx="0">
                  <c:v>68</c:v>
                </c:pt>
                <c:pt idx="1">
                  <c:v>69</c:v>
                </c:pt>
                <c:pt idx="2">
                  <c:v>70</c:v>
                </c:pt>
                <c:pt idx="3">
                  <c:v>71</c:v>
                </c:pt>
                <c:pt idx="4">
                  <c:v>72</c:v>
                </c:pt>
                <c:pt idx="5">
                  <c:v>73</c:v>
                </c:pt>
                <c:pt idx="6">
                  <c:v>74</c:v>
                </c:pt>
                <c:pt idx="7">
                  <c:v>75</c:v>
                </c:pt>
                <c:pt idx="8">
                  <c:v>76</c:v>
                </c:pt>
                <c:pt idx="9">
                  <c:v>77</c:v>
                </c:pt>
                <c:pt idx="10">
                  <c:v>78</c:v>
                </c:pt>
                <c:pt idx="11">
                  <c:v>79</c:v>
                </c:pt>
                <c:pt idx="12">
                  <c:v>80</c:v>
                </c:pt>
                <c:pt idx="13">
                  <c:v>81</c:v>
                </c:pt>
                <c:pt idx="14">
                  <c:v>82</c:v>
                </c:pt>
              </c:numCache>
            </c:numRef>
          </c:xVal>
          <c:yVal>
            <c:numRef>
              <c:f>Data!$H$10:$H$24</c:f>
              <c:numCache>
                <c:formatCode>0.000000</c:formatCode>
                <c:ptCount val="15"/>
                <c:pt idx="0">
                  <c:v>2.3292020534213149</c:v>
                </c:pt>
                <c:pt idx="1">
                  <c:v>6.6245866569718697</c:v>
                </c:pt>
                <c:pt idx="2">
                  <c:v>15.429737293763919</c:v>
                </c:pt>
                <c:pt idx="3">
                  <c:v>29.431093827770287</c:v>
                </c:pt>
                <c:pt idx="4">
                  <c:v>45.972952886833703</c:v>
                </c:pt>
                <c:pt idx="5">
                  <c:v>58.8093692444737</c:v>
                </c:pt>
                <c:pt idx="6">
                  <c:v>61.608235171133089</c:v>
                </c:pt>
                <c:pt idx="7">
                  <c:v>52.854155735309227</c:v>
                </c:pt>
                <c:pt idx="8">
                  <c:v>37.133649768161071</c:v>
                </c:pt>
                <c:pt idx="9">
                  <c:v>21.365066997739856</c:v>
                </c:pt>
                <c:pt idx="10">
                  <c:v>10.066743575332881</c:v>
                </c:pt>
                <c:pt idx="11">
                  <c:v>3.8843815127111427</c:v>
                </c:pt>
                <c:pt idx="12">
                  <c:v>1.2274473591693911</c:v>
                </c:pt>
                <c:pt idx="13">
                  <c:v>0.31763766758940354</c:v>
                </c:pt>
                <c:pt idx="14">
                  <c:v>6.731459635434503E-2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089792"/>
        <c:axId val="161059584"/>
      </c:scatterChart>
      <c:valAx>
        <c:axId val="141089792"/>
        <c:scaling>
          <c:orientation val="minMax"/>
          <c:max val="85"/>
          <c:min val="65"/>
        </c:scaling>
        <c:delete val="0"/>
        <c:axPos val="b"/>
        <c:numFmt formatCode="General" sourceLinked="1"/>
        <c:majorTickMark val="out"/>
        <c:minorTickMark val="none"/>
        <c:tickLblPos val="nextTo"/>
        <c:crossAx val="161059584"/>
        <c:crosses val="autoZero"/>
        <c:crossBetween val="midCat"/>
      </c:valAx>
      <c:valAx>
        <c:axId val="16105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141089792"/>
        <c:crosses val="autoZero"/>
        <c:crossBetween val="midCat"/>
      </c:valAx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xVal>
            <c:numRef>
              <c:f>Data!$G$30:$G$43</c:f>
              <c:numCache>
                <c:formatCode>General</c:formatCode>
                <c:ptCount val="14"/>
                <c:pt idx="0">
                  <c:v>165</c:v>
                </c:pt>
                <c:pt idx="1">
                  <c:v>175</c:v>
                </c:pt>
                <c:pt idx="2">
                  <c:v>185</c:v>
                </c:pt>
                <c:pt idx="3">
                  <c:v>195</c:v>
                </c:pt>
                <c:pt idx="4">
                  <c:v>205</c:v>
                </c:pt>
                <c:pt idx="5">
                  <c:v>215</c:v>
                </c:pt>
                <c:pt idx="6">
                  <c:v>225</c:v>
                </c:pt>
                <c:pt idx="7">
                  <c:v>235</c:v>
                </c:pt>
                <c:pt idx="8">
                  <c:v>245</c:v>
                </c:pt>
                <c:pt idx="9">
                  <c:v>255</c:v>
                </c:pt>
                <c:pt idx="10">
                  <c:v>265</c:v>
                </c:pt>
                <c:pt idx="11">
                  <c:v>275</c:v>
                </c:pt>
                <c:pt idx="12">
                  <c:v>285</c:v>
                </c:pt>
                <c:pt idx="13">
                  <c:v>295</c:v>
                </c:pt>
              </c:numCache>
            </c:numRef>
          </c:xVal>
          <c:yVal>
            <c:numRef>
              <c:f>Data!$H$30:$H$43</c:f>
              <c:numCache>
                <c:formatCode>General</c:formatCode>
                <c:ptCount val="14"/>
                <c:pt idx="0">
                  <c:v>1</c:v>
                </c:pt>
                <c:pt idx="1">
                  <c:v>12</c:v>
                </c:pt>
                <c:pt idx="2">
                  <c:v>19</c:v>
                </c:pt>
                <c:pt idx="3">
                  <c:v>41</c:v>
                </c:pt>
                <c:pt idx="4">
                  <c:v>55</c:v>
                </c:pt>
                <c:pt idx="5">
                  <c:v>61</c:v>
                </c:pt>
                <c:pt idx="6">
                  <c:v>63</c:v>
                </c:pt>
                <c:pt idx="7">
                  <c:v>50</c:v>
                </c:pt>
                <c:pt idx="8">
                  <c:v>29</c:v>
                </c:pt>
                <c:pt idx="9">
                  <c:v>9</c:v>
                </c:pt>
                <c:pt idx="10">
                  <c:v>6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0895360"/>
        <c:axId val="160896896"/>
      </c:scatterChart>
      <c:valAx>
        <c:axId val="160895360"/>
        <c:scaling>
          <c:orientation val="minMax"/>
          <c:max val="300"/>
          <c:min val="150"/>
        </c:scaling>
        <c:delete val="0"/>
        <c:axPos val="b"/>
        <c:numFmt formatCode="General" sourceLinked="1"/>
        <c:majorTickMark val="out"/>
        <c:minorTickMark val="none"/>
        <c:tickLblPos val="nextTo"/>
        <c:crossAx val="160896896"/>
        <c:crosses val="autoZero"/>
        <c:crossBetween val="midCat"/>
      </c:valAx>
      <c:valAx>
        <c:axId val="160896896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160895360"/>
        <c:crosses val="autoZero"/>
        <c:crossBetween val="midCat"/>
      </c:valAx>
    </c:plotArea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Data!$H$30:$H$43</c:f>
              <c:numCache>
                <c:formatCode>General</c:formatCode>
                <c:ptCount val="14"/>
                <c:pt idx="0">
                  <c:v>1</c:v>
                </c:pt>
                <c:pt idx="1">
                  <c:v>12</c:v>
                </c:pt>
                <c:pt idx="2">
                  <c:v>19</c:v>
                </c:pt>
                <c:pt idx="3">
                  <c:v>41</c:v>
                </c:pt>
                <c:pt idx="4">
                  <c:v>55</c:v>
                </c:pt>
                <c:pt idx="5">
                  <c:v>61</c:v>
                </c:pt>
                <c:pt idx="6">
                  <c:v>63</c:v>
                </c:pt>
                <c:pt idx="7">
                  <c:v>50</c:v>
                </c:pt>
                <c:pt idx="8">
                  <c:v>29</c:v>
                </c:pt>
                <c:pt idx="9">
                  <c:v>9</c:v>
                </c:pt>
                <c:pt idx="10">
                  <c:v>6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970240"/>
        <c:axId val="160971776"/>
      </c:barChart>
      <c:catAx>
        <c:axId val="160970240"/>
        <c:scaling>
          <c:orientation val="minMax"/>
        </c:scaling>
        <c:delete val="0"/>
        <c:axPos val="b"/>
        <c:majorTickMark val="out"/>
        <c:minorTickMark val="none"/>
        <c:tickLblPos val="nextTo"/>
        <c:crossAx val="160971776"/>
        <c:crosses val="autoZero"/>
        <c:auto val="1"/>
        <c:lblAlgn val="ctr"/>
        <c:lblOffset val="100"/>
        <c:noMultiLvlLbl val="0"/>
      </c:catAx>
      <c:valAx>
        <c:axId val="1609717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09702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xVal>
            <c:numRef>
              <c:f>Data!$G$30:$G$43</c:f>
              <c:numCache>
                <c:formatCode>General</c:formatCode>
                <c:ptCount val="14"/>
                <c:pt idx="0">
                  <c:v>165</c:v>
                </c:pt>
                <c:pt idx="1">
                  <c:v>175</c:v>
                </c:pt>
                <c:pt idx="2">
                  <c:v>185</c:v>
                </c:pt>
                <c:pt idx="3">
                  <c:v>195</c:v>
                </c:pt>
                <c:pt idx="4">
                  <c:v>205</c:v>
                </c:pt>
                <c:pt idx="5">
                  <c:v>215</c:v>
                </c:pt>
                <c:pt idx="6">
                  <c:v>225</c:v>
                </c:pt>
                <c:pt idx="7">
                  <c:v>235</c:v>
                </c:pt>
                <c:pt idx="8">
                  <c:v>245</c:v>
                </c:pt>
                <c:pt idx="9">
                  <c:v>255</c:v>
                </c:pt>
                <c:pt idx="10">
                  <c:v>265</c:v>
                </c:pt>
                <c:pt idx="11">
                  <c:v>275</c:v>
                </c:pt>
                <c:pt idx="12">
                  <c:v>285</c:v>
                </c:pt>
                <c:pt idx="13">
                  <c:v>295</c:v>
                </c:pt>
              </c:numCache>
            </c:numRef>
          </c:xVal>
          <c:yVal>
            <c:numRef>
              <c:f>Data!$H$30:$H$43</c:f>
              <c:numCache>
                <c:formatCode>General</c:formatCode>
                <c:ptCount val="14"/>
                <c:pt idx="0">
                  <c:v>1</c:v>
                </c:pt>
                <c:pt idx="1">
                  <c:v>12</c:v>
                </c:pt>
                <c:pt idx="2">
                  <c:v>19</c:v>
                </c:pt>
                <c:pt idx="3">
                  <c:v>41</c:v>
                </c:pt>
                <c:pt idx="4">
                  <c:v>55</c:v>
                </c:pt>
                <c:pt idx="5">
                  <c:v>61</c:v>
                </c:pt>
                <c:pt idx="6">
                  <c:v>63</c:v>
                </c:pt>
                <c:pt idx="7">
                  <c:v>50</c:v>
                </c:pt>
                <c:pt idx="8">
                  <c:v>29</c:v>
                </c:pt>
                <c:pt idx="9">
                  <c:v>9</c:v>
                </c:pt>
                <c:pt idx="10">
                  <c:v>6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</c:numCache>
            </c:numRef>
          </c:yVal>
          <c:smooth val="0"/>
        </c:ser>
        <c:ser>
          <c:idx val="1"/>
          <c:order val="1"/>
          <c:marker>
            <c:symbol val="none"/>
          </c:marker>
          <c:xVal>
            <c:numRef>
              <c:f>Data!$G$30:$G$43</c:f>
              <c:numCache>
                <c:formatCode>General</c:formatCode>
                <c:ptCount val="14"/>
                <c:pt idx="0">
                  <c:v>165</c:v>
                </c:pt>
                <c:pt idx="1">
                  <c:v>175</c:v>
                </c:pt>
                <c:pt idx="2">
                  <c:v>185</c:v>
                </c:pt>
                <c:pt idx="3">
                  <c:v>195</c:v>
                </c:pt>
                <c:pt idx="4">
                  <c:v>205</c:v>
                </c:pt>
                <c:pt idx="5">
                  <c:v>215</c:v>
                </c:pt>
                <c:pt idx="6">
                  <c:v>225</c:v>
                </c:pt>
                <c:pt idx="7">
                  <c:v>235</c:v>
                </c:pt>
                <c:pt idx="8">
                  <c:v>245</c:v>
                </c:pt>
                <c:pt idx="9">
                  <c:v>255</c:v>
                </c:pt>
                <c:pt idx="10">
                  <c:v>265</c:v>
                </c:pt>
                <c:pt idx="11">
                  <c:v>275</c:v>
                </c:pt>
                <c:pt idx="12">
                  <c:v>285</c:v>
                </c:pt>
                <c:pt idx="13">
                  <c:v>295</c:v>
                </c:pt>
              </c:numCache>
            </c:numRef>
          </c:xVal>
          <c:yVal>
            <c:numRef>
              <c:f>Data!$I$30:$I$43</c:f>
              <c:numCache>
                <c:formatCode>0.00000</c:formatCode>
                <c:ptCount val="14"/>
                <c:pt idx="0">
                  <c:v>2.8500548858049624</c:v>
                </c:pt>
                <c:pt idx="1">
                  <c:v>8.452754288904849</c:v>
                </c:pt>
                <c:pt idx="2">
                  <c:v>19.932583344163948</c:v>
                </c:pt>
                <c:pt idx="3">
                  <c:v>37.372250865432029</c:v>
                </c:pt>
                <c:pt idx="4">
                  <c:v>55.71283326840463</c:v>
                </c:pt>
                <c:pt idx="5">
                  <c:v>66.036121420829161</c:v>
                </c:pt>
                <c:pt idx="6">
                  <c:v>62.23406836538534</c:v>
                </c:pt>
                <c:pt idx="7">
                  <c:v>46.633192762945335</c:v>
                </c:pt>
                <c:pt idx="8">
                  <c:v>27.783210635832411</c:v>
                </c:pt>
                <c:pt idx="9">
                  <c:v>13.161034730226453</c:v>
                </c:pt>
                <c:pt idx="10">
                  <c:v>4.9569890741772129</c:v>
                </c:pt>
                <c:pt idx="11">
                  <c:v>1.4844521770819201</c:v>
                </c:pt>
                <c:pt idx="12">
                  <c:v>0.35345553187249201</c:v>
                </c:pt>
                <c:pt idx="13">
                  <c:v>6.6915030165274766E-2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0989184"/>
        <c:axId val="160990720"/>
      </c:scatterChart>
      <c:valAx>
        <c:axId val="160989184"/>
        <c:scaling>
          <c:orientation val="minMax"/>
          <c:max val="300"/>
          <c:min val="150"/>
        </c:scaling>
        <c:delete val="0"/>
        <c:axPos val="b"/>
        <c:numFmt formatCode="General" sourceLinked="1"/>
        <c:majorTickMark val="out"/>
        <c:minorTickMark val="none"/>
        <c:tickLblPos val="nextTo"/>
        <c:crossAx val="160990720"/>
        <c:crosses val="autoZero"/>
        <c:crossBetween val="midCat"/>
      </c:valAx>
      <c:valAx>
        <c:axId val="1609907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60989184"/>
        <c:crosses val="autoZero"/>
        <c:crossBetween val="midCat"/>
      </c:valAx>
    </c:plotArea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Data!$A$2:$A$349</c:f>
              <c:numCache>
                <c:formatCode>General</c:formatCode>
                <c:ptCount val="348"/>
                <c:pt idx="0">
                  <c:v>76</c:v>
                </c:pt>
                <c:pt idx="1">
                  <c:v>73</c:v>
                </c:pt>
                <c:pt idx="2">
                  <c:v>75</c:v>
                </c:pt>
                <c:pt idx="3">
                  <c:v>74</c:v>
                </c:pt>
                <c:pt idx="4">
                  <c:v>74</c:v>
                </c:pt>
                <c:pt idx="5">
                  <c:v>75</c:v>
                </c:pt>
                <c:pt idx="6">
                  <c:v>73</c:v>
                </c:pt>
                <c:pt idx="7">
                  <c:v>75</c:v>
                </c:pt>
                <c:pt idx="8">
                  <c:v>72</c:v>
                </c:pt>
                <c:pt idx="9">
                  <c:v>73</c:v>
                </c:pt>
                <c:pt idx="10">
                  <c:v>76</c:v>
                </c:pt>
                <c:pt idx="11">
                  <c:v>72</c:v>
                </c:pt>
                <c:pt idx="12">
                  <c:v>73</c:v>
                </c:pt>
                <c:pt idx="13">
                  <c:v>75</c:v>
                </c:pt>
                <c:pt idx="14">
                  <c:v>74</c:v>
                </c:pt>
                <c:pt idx="15">
                  <c:v>72</c:v>
                </c:pt>
                <c:pt idx="16">
                  <c:v>72</c:v>
                </c:pt>
                <c:pt idx="17">
                  <c:v>72</c:v>
                </c:pt>
                <c:pt idx="18">
                  <c:v>72</c:v>
                </c:pt>
                <c:pt idx="19">
                  <c:v>74</c:v>
                </c:pt>
                <c:pt idx="20">
                  <c:v>75</c:v>
                </c:pt>
                <c:pt idx="21">
                  <c:v>76</c:v>
                </c:pt>
                <c:pt idx="22">
                  <c:v>71</c:v>
                </c:pt>
                <c:pt idx="23">
                  <c:v>75</c:v>
                </c:pt>
                <c:pt idx="24">
                  <c:v>75</c:v>
                </c:pt>
                <c:pt idx="25">
                  <c:v>72</c:v>
                </c:pt>
                <c:pt idx="26">
                  <c:v>73</c:v>
                </c:pt>
                <c:pt idx="27">
                  <c:v>74</c:v>
                </c:pt>
                <c:pt idx="28">
                  <c:v>74</c:v>
                </c:pt>
                <c:pt idx="29">
                  <c:v>72</c:v>
                </c:pt>
                <c:pt idx="30">
                  <c:v>73</c:v>
                </c:pt>
                <c:pt idx="31">
                  <c:v>81</c:v>
                </c:pt>
                <c:pt idx="32">
                  <c:v>75</c:v>
                </c:pt>
                <c:pt idx="33">
                  <c:v>77</c:v>
                </c:pt>
                <c:pt idx="34">
                  <c:v>72</c:v>
                </c:pt>
                <c:pt idx="35">
                  <c:v>77</c:v>
                </c:pt>
                <c:pt idx="36">
                  <c:v>77</c:v>
                </c:pt>
                <c:pt idx="37">
                  <c:v>70</c:v>
                </c:pt>
                <c:pt idx="38">
                  <c:v>72</c:v>
                </c:pt>
                <c:pt idx="39">
                  <c:v>76</c:v>
                </c:pt>
                <c:pt idx="40">
                  <c:v>69</c:v>
                </c:pt>
                <c:pt idx="41">
                  <c:v>71</c:v>
                </c:pt>
                <c:pt idx="42">
                  <c:v>69</c:v>
                </c:pt>
                <c:pt idx="43">
                  <c:v>72</c:v>
                </c:pt>
                <c:pt idx="44">
                  <c:v>74</c:v>
                </c:pt>
                <c:pt idx="45">
                  <c:v>74</c:v>
                </c:pt>
                <c:pt idx="46">
                  <c:v>74</c:v>
                </c:pt>
                <c:pt idx="47">
                  <c:v>76</c:v>
                </c:pt>
                <c:pt idx="48">
                  <c:v>72</c:v>
                </c:pt>
                <c:pt idx="49">
                  <c:v>76</c:v>
                </c:pt>
                <c:pt idx="50">
                  <c:v>77</c:v>
                </c:pt>
                <c:pt idx="51">
                  <c:v>75</c:v>
                </c:pt>
                <c:pt idx="52">
                  <c:v>74</c:v>
                </c:pt>
                <c:pt idx="53">
                  <c:v>74</c:v>
                </c:pt>
                <c:pt idx="54">
                  <c:v>78</c:v>
                </c:pt>
                <c:pt idx="55">
                  <c:v>73</c:v>
                </c:pt>
                <c:pt idx="56">
                  <c:v>76</c:v>
                </c:pt>
                <c:pt idx="57">
                  <c:v>76</c:v>
                </c:pt>
                <c:pt idx="58">
                  <c:v>71</c:v>
                </c:pt>
                <c:pt idx="59">
                  <c:v>74</c:v>
                </c:pt>
                <c:pt idx="60">
                  <c:v>75</c:v>
                </c:pt>
                <c:pt idx="61">
                  <c:v>72</c:v>
                </c:pt>
                <c:pt idx="62">
                  <c:v>74</c:v>
                </c:pt>
                <c:pt idx="63">
                  <c:v>72</c:v>
                </c:pt>
                <c:pt idx="64">
                  <c:v>75</c:v>
                </c:pt>
                <c:pt idx="65">
                  <c:v>75</c:v>
                </c:pt>
                <c:pt idx="66">
                  <c:v>72</c:v>
                </c:pt>
                <c:pt idx="67">
                  <c:v>69</c:v>
                </c:pt>
                <c:pt idx="68">
                  <c:v>73</c:v>
                </c:pt>
                <c:pt idx="69">
                  <c:v>76</c:v>
                </c:pt>
                <c:pt idx="70">
                  <c:v>74</c:v>
                </c:pt>
                <c:pt idx="71">
                  <c:v>73</c:v>
                </c:pt>
                <c:pt idx="72">
                  <c:v>73</c:v>
                </c:pt>
                <c:pt idx="73">
                  <c:v>76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73</c:v>
                </c:pt>
                <c:pt idx="78">
                  <c:v>72</c:v>
                </c:pt>
                <c:pt idx="79">
                  <c:v>77</c:v>
                </c:pt>
                <c:pt idx="80">
                  <c:v>75</c:v>
                </c:pt>
                <c:pt idx="81">
                  <c:v>74</c:v>
                </c:pt>
                <c:pt idx="82">
                  <c:v>74</c:v>
                </c:pt>
                <c:pt idx="83">
                  <c:v>77</c:v>
                </c:pt>
                <c:pt idx="84">
                  <c:v>78</c:v>
                </c:pt>
                <c:pt idx="85">
                  <c:v>75</c:v>
                </c:pt>
                <c:pt idx="86">
                  <c:v>75</c:v>
                </c:pt>
                <c:pt idx="87">
                  <c:v>75</c:v>
                </c:pt>
                <c:pt idx="88">
                  <c:v>72</c:v>
                </c:pt>
                <c:pt idx="89">
                  <c:v>72</c:v>
                </c:pt>
                <c:pt idx="90">
                  <c:v>74</c:v>
                </c:pt>
                <c:pt idx="91">
                  <c:v>71</c:v>
                </c:pt>
                <c:pt idx="92">
                  <c:v>74</c:v>
                </c:pt>
                <c:pt idx="93">
                  <c:v>77</c:v>
                </c:pt>
                <c:pt idx="94">
                  <c:v>72</c:v>
                </c:pt>
                <c:pt idx="95">
                  <c:v>74</c:v>
                </c:pt>
                <c:pt idx="96">
                  <c:v>73</c:v>
                </c:pt>
                <c:pt idx="97">
                  <c:v>73</c:v>
                </c:pt>
                <c:pt idx="98">
                  <c:v>75</c:v>
                </c:pt>
                <c:pt idx="99">
                  <c:v>74</c:v>
                </c:pt>
                <c:pt idx="100">
                  <c:v>76</c:v>
                </c:pt>
                <c:pt idx="101">
                  <c:v>74</c:v>
                </c:pt>
                <c:pt idx="102">
                  <c:v>74</c:v>
                </c:pt>
                <c:pt idx="103">
                  <c:v>72</c:v>
                </c:pt>
                <c:pt idx="104">
                  <c:v>73</c:v>
                </c:pt>
                <c:pt idx="105">
                  <c:v>77</c:v>
                </c:pt>
                <c:pt idx="106">
                  <c:v>76</c:v>
                </c:pt>
                <c:pt idx="107">
                  <c:v>72</c:v>
                </c:pt>
                <c:pt idx="108">
                  <c:v>74</c:v>
                </c:pt>
                <c:pt idx="109">
                  <c:v>73</c:v>
                </c:pt>
                <c:pt idx="110">
                  <c:v>77</c:v>
                </c:pt>
                <c:pt idx="111">
                  <c:v>77</c:v>
                </c:pt>
                <c:pt idx="112">
                  <c:v>74</c:v>
                </c:pt>
                <c:pt idx="113">
                  <c:v>72</c:v>
                </c:pt>
                <c:pt idx="114">
                  <c:v>72</c:v>
                </c:pt>
                <c:pt idx="115">
                  <c:v>69</c:v>
                </c:pt>
                <c:pt idx="116">
                  <c:v>74</c:v>
                </c:pt>
                <c:pt idx="117">
                  <c:v>73</c:v>
                </c:pt>
                <c:pt idx="118">
                  <c:v>73</c:v>
                </c:pt>
                <c:pt idx="119">
                  <c:v>70</c:v>
                </c:pt>
                <c:pt idx="120">
                  <c:v>71</c:v>
                </c:pt>
                <c:pt idx="121">
                  <c:v>72</c:v>
                </c:pt>
                <c:pt idx="122">
                  <c:v>74</c:v>
                </c:pt>
                <c:pt idx="123">
                  <c:v>75</c:v>
                </c:pt>
                <c:pt idx="124">
                  <c:v>74</c:v>
                </c:pt>
                <c:pt idx="125">
                  <c:v>76</c:v>
                </c:pt>
                <c:pt idx="126">
                  <c:v>76</c:v>
                </c:pt>
                <c:pt idx="127">
                  <c:v>75</c:v>
                </c:pt>
                <c:pt idx="128">
                  <c:v>73</c:v>
                </c:pt>
                <c:pt idx="129">
                  <c:v>75</c:v>
                </c:pt>
                <c:pt idx="130">
                  <c:v>72</c:v>
                </c:pt>
                <c:pt idx="131">
                  <c:v>76</c:v>
                </c:pt>
                <c:pt idx="132">
                  <c:v>77</c:v>
                </c:pt>
                <c:pt idx="133">
                  <c:v>71</c:v>
                </c:pt>
                <c:pt idx="134">
                  <c:v>74</c:v>
                </c:pt>
                <c:pt idx="135">
                  <c:v>77</c:v>
                </c:pt>
                <c:pt idx="136">
                  <c:v>73</c:v>
                </c:pt>
                <c:pt idx="137">
                  <c:v>76</c:v>
                </c:pt>
                <c:pt idx="138">
                  <c:v>76</c:v>
                </c:pt>
                <c:pt idx="139">
                  <c:v>72</c:v>
                </c:pt>
                <c:pt idx="140">
                  <c:v>71</c:v>
                </c:pt>
                <c:pt idx="141">
                  <c:v>70</c:v>
                </c:pt>
                <c:pt idx="142">
                  <c:v>71</c:v>
                </c:pt>
                <c:pt idx="143">
                  <c:v>73</c:v>
                </c:pt>
                <c:pt idx="144">
                  <c:v>73</c:v>
                </c:pt>
                <c:pt idx="145">
                  <c:v>72</c:v>
                </c:pt>
                <c:pt idx="146">
                  <c:v>72</c:v>
                </c:pt>
                <c:pt idx="147">
                  <c:v>71</c:v>
                </c:pt>
                <c:pt idx="148">
                  <c:v>74</c:v>
                </c:pt>
                <c:pt idx="149">
                  <c:v>76</c:v>
                </c:pt>
                <c:pt idx="150">
                  <c:v>74</c:v>
                </c:pt>
                <c:pt idx="151">
                  <c:v>73</c:v>
                </c:pt>
                <c:pt idx="152">
                  <c:v>78</c:v>
                </c:pt>
                <c:pt idx="153">
                  <c:v>74</c:v>
                </c:pt>
                <c:pt idx="154">
                  <c:v>74</c:v>
                </c:pt>
                <c:pt idx="155">
                  <c:v>77</c:v>
                </c:pt>
                <c:pt idx="156">
                  <c:v>74</c:v>
                </c:pt>
                <c:pt idx="157">
                  <c:v>73</c:v>
                </c:pt>
                <c:pt idx="158">
                  <c:v>75</c:v>
                </c:pt>
                <c:pt idx="159">
                  <c:v>75</c:v>
                </c:pt>
                <c:pt idx="160">
                  <c:v>77</c:v>
                </c:pt>
                <c:pt idx="161">
                  <c:v>75</c:v>
                </c:pt>
                <c:pt idx="162">
                  <c:v>72</c:v>
                </c:pt>
                <c:pt idx="163">
                  <c:v>71</c:v>
                </c:pt>
                <c:pt idx="164">
                  <c:v>70</c:v>
                </c:pt>
                <c:pt idx="165">
                  <c:v>71</c:v>
                </c:pt>
                <c:pt idx="166">
                  <c:v>74</c:v>
                </c:pt>
                <c:pt idx="167">
                  <c:v>69</c:v>
                </c:pt>
                <c:pt idx="168">
                  <c:v>69</c:v>
                </c:pt>
                <c:pt idx="169">
                  <c:v>73</c:v>
                </c:pt>
                <c:pt idx="170">
                  <c:v>75</c:v>
                </c:pt>
                <c:pt idx="171">
                  <c:v>72</c:v>
                </c:pt>
                <c:pt idx="172">
                  <c:v>74</c:v>
                </c:pt>
                <c:pt idx="173">
                  <c:v>75</c:v>
                </c:pt>
                <c:pt idx="174">
                  <c:v>76</c:v>
                </c:pt>
                <c:pt idx="175">
                  <c:v>76</c:v>
                </c:pt>
                <c:pt idx="176">
                  <c:v>75</c:v>
                </c:pt>
                <c:pt idx="177">
                  <c:v>78</c:v>
                </c:pt>
                <c:pt idx="178">
                  <c:v>74</c:v>
                </c:pt>
                <c:pt idx="179">
                  <c:v>74</c:v>
                </c:pt>
                <c:pt idx="180">
                  <c:v>74</c:v>
                </c:pt>
                <c:pt idx="181">
                  <c:v>74</c:v>
                </c:pt>
                <c:pt idx="182">
                  <c:v>75</c:v>
                </c:pt>
                <c:pt idx="183">
                  <c:v>75</c:v>
                </c:pt>
                <c:pt idx="184">
                  <c:v>79</c:v>
                </c:pt>
                <c:pt idx="185">
                  <c:v>72</c:v>
                </c:pt>
                <c:pt idx="186">
                  <c:v>72</c:v>
                </c:pt>
                <c:pt idx="187">
                  <c:v>70</c:v>
                </c:pt>
                <c:pt idx="188">
                  <c:v>68</c:v>
                </c:pt>
                <c:pt idx="189">
                  <c:v>68</c:v>
                </c:pt>
                <c:pt idx="190">
                  <c:v>70</c:v>
                </c:pt>
                <c:pt idx="191">
                  <c:v>73</c:v>
                </c:pt>
                <c:pt idx="192">
                  <c:v>73</c:v>
                </c:pt>
                <c:pt idx="193">
                  <c:v>75</c:v>
                </c:pt>
                <c:pt idx="194">
                  <c:v>72</c:v>
                </c:pt>
                <c:pt idx="195">
                  <c:v>75</c:v>
                </c:pt>
                <c:pt idx="196">
                  <c:v>74</c:v>
                </c:pt>
                <c:pt idx="197">
                  <c:v>71</c:v>
                </c:pt>
                <c:pt idx="198">
                  <c:v>76</c:v>
                </c:pt>
                <c:pt idx="199">
                  <c:v>76</c:v>
                </c:pt>
                <c:pt idx="200">
                  <c:v>73</c:v>
                </c:pt>
                <c:pt idx="201">
                  <c:v>74</c:v>
                </c:pt>
                <c:pt idx="202">
                  <c:v>71</c:v>
                </c:pt>
                <c:pt idx="203">
                  <c:v>75</c:v>
                </c:pt>
                <c:pt idx="204">
                  <c:v>77</c:v>
                </c:pt>
                <c:pt idx="205">
                  <c:v>74</c:v>
                </c:pt>
                <c:pt idx="206">
                  <c:v>72</c:v>
                </c:pt>
                <c:pt idx="207">
                  <c:v>76</c:v>
                </c:pt>
                <c:pt idx="208">
                  <c:v>72</c:v>
                </c:pt>
                <c:pt idx="209">
                  <c:v>76</c:v>
                </c:pt>
                <c:pt idx="210">
                  <c:v>77</c:v>
                </c:pt>
                <c:pt idx="211">
                  <c:v>71</c:v>
                </c:pt>
                <c:pt idx="212">
                  <c:v>72</c:v>
                </c:pt>
                <c:pt idx="213">
                  <c:v>69</c:v>
                </c:pt>
                <c:pt idx="214">
                  <c:v>74</c:v>
                </c:pt>
                <c:pt idx="215">
                  <c:v>73</c:v>
                </c:pt>
                <c:pt idx="216">
                  <c:v>76</c:v>
                </c:pt>
                <c:pt idx="217">
                  <c:v>69</c:v>
                </c:pt>
                <c:pt idx="218">
                  <c:v>74</c:v>
                </c:pt>
                <c:pt idx="219">
                  <c:v>76</c:v>
                </c:pt>
                <c:pt idx="220">
                  <c:v>72</c:v>
                </c:pt>
                <c:pt idx="221">
                  <c:v>75</c:v>
                </c:pt>
                <c:pt idx="222">
                  <c:v>72</c:v>
                </c:pt>
                <c:pt idx="223">
                  <c:v>75</c:v>
                </c:pt>
                <c:pt idx="224">
                  <c:v>77</c:v>
                </c:pt>
                <c:pt idx="225">
                  <c:v>75</c:v>
                </c:pt>
                <c:pt idx="226">
                  <c:v>76</c:v>
                </c:pt>
                <c:pt idx="227">
                  <c:v>74</c:v>
                </c:pt>
                <c:pt idx="228">
                  <c:v>73</c:v>
                </c:pt>
                <c:pt idx="229">
                  <c:v>77</c:v>
                </c:pt>
                <c:pt idx="230">
                  <c:v>74</c:v>
                </c:pt>
                <c:pt idx="231">
                  <c:v>75</c:v>
                </c:pt>
                <c:pt idx="232">
                  <c:v>77</c:v>
                </c:pt>
                <c:pt idx="233">
                  <c:v>74</c:v>
                </c:pt>
                <c:pt idx="234">
                  <c:v>71</c:v>
                </c:pt>
                <c:pt idx="235">
                  <c:v>79</c:v>
                </c:pt>
                <c:pt idx="236">
                  <c:v>74</c:v>
                </c:pt>
                <c:pt idx="237">
                  <c:v>74</c:v>
                </c:pt>
                <c:pt idx="238">
                  <c:v>72</c:v>
                </c:pt>
                <c:pt idx="239">
                  <c:v>75</c:v>
                </c:pt>
                <c:pt idx="240">
                  <c:v>74</c:v>
                </c:pt>
                <c:pt idx="241">
                  <c:v>75</c:v>
                </c:pt>
                <c:pt idx="242">
                  <c:v>75</c:v>
                </c:pt>
                <c:pt idx="243">
                  <c:v>71</c:v>
                </c:pt>
                <c:pt idx="244">
                  <c:v>74</c:v>
                </c:pt>
                <c:pt idx="245">
                  <c:v>73</c:v>
                </c:pt>
                <c:pt idx="246">
                  <c:v>71</c:v>
                </c:pt>
                <c:pt idx="247">
                  <c:v>74</c:v>
                </c:pt>
                <c:pt idx="248">
                  <c:v>76</c:v>
                </c:pt>
                <c:pt idx="249">
                  <c:v>75</c:v>
                </c:pt>
                <c:pt idx="250">
                  <c:v>73</c:v>
                </c:pt>
                <c:pt idx="251">
                  <c:v>73</c:v>
                </c:pt>
                <c:pt idx="252">
                  <c:v>75</c:v>
                </c:pt>
                <c:pt idx="253">
                  <c:v>72</c:v>
                </c:pt>
                <c:pt idx="254">
                  <c:v>74</c:v>
                </c:pt>
                <c:pt idx="255">
                  <c:v>71</c:v>
                </c:pt>
                <c:pt idx="256">
                  <c:v>73</c:v>
                </c:pt>
                <c:pt idx="257">
                  <c:v>76</c:v>
                </c:pt>
                <c:pt idx="258">
                  <c:v>75</c:v>
                </c:pt>
                <c:pt idx="259">
                  <c:v>76</c:v>
                </c:pt>
                <c:pt idx="260">
                  <c:v>75</c:v>
                </c:pt>
                <c:pt idx="261">
                  <c:v>71</c:v>
                </c:pt>
                <c:pt idx="262">
                  <c:v>69</c:v>
                </c:pt>
                <c:pt idx="263">
                  <c:v>75</c:v>
                </c:pt>
                <c:pt idx="264">
                  <c:v>71</c:v>
                </c:pt>
                <c:pt idx="265">
                  <c:v>72</c:v>
                </c:pt>
                <c:pt idx="266">
                  <c:v>72</c:v>
                </c:pt>
                <c:pt idx="267">
                  <c:v>73</c:v>
                </c:pt>
                <c:pt idx="268">
                  <c:v>71</c:v>
                </c:pt>
                <c:pt idx="269">
                  <c:v>71</c:v>
                </c:pt>
                <c:pt idx="270">
                  <c:v>72</c:v>
                </c:pt>
                <c:pt idx="271">
                  <c:v>76</c:v>
                </c:pt>
                <c:pt idx="272">
                  <c:v>73</c:v>
                </c:pt>
                <c:pt idx="273">
                  <c:v>74</c:v>
                </c:pt>
                <c:pt idx="274">
                  <c:v>73</c:v>
                </c:pt>
                <c:pt idx="275">
                  <c:v>73</c:v>
                </c:pt>
                <c:pt idx="276">
                  <c:v>76</c:v>
                </c:pt>
                <c:pt idx="277">
                  <c:v>72</c:v>
                </c:pt>
                <c:pt idx="278">
                  <c:v>72</c:v>
                </c:pt>
                <c:pt idx="279">
                  <c:v>73</c:v>
                </c:pt>
                <c:pt idx="280">
                  <c:v>81</c:v>
                </c:pt>
                <c:pt idx="281">
                  <c:v>78</c:v>
                </c:pt>
                <c:pt idx="282">
                  <c:v>76</c:v>
                </c:pt>
                <c:pt idx="283">
                  <c:v>70</c:v>
                </c:pt>
                <c:pt idx="284">
                  <c:v>75</c:v>
                </c:pt>
                <c:pt idx="285">
                  <c:v>72</c:v>
                </c:pt>
                <c:pt idx="286">
                  <c:v>69</c:v>
                </c:pt>
                <c:pt idx="287">
                  <c:v>72</c:v>
                </c:pt>
                <c:pt idx="288">
                  <c:v>74</c:v>
                </c:pt>
                <c:pt idx="289">
                  <c:v>74</c:v>
                </c:pt>
                <c:pt idx="290">
                  <c:v>75</c:v>
                </c:pt>
                <c:pt idx="291">
                  <c:v>74</c:v>
                </c:pt>
                <c:pt idx="292">
                  <c:v>75</c:v>
                </c:pt>
                <c:pt idx="293">
                  <c:v>74</c:v>
                </c:pt>
                <c:pt idx="294">
                  <c:v>75</c:v>
                </c:pt>
                <c:pt idx="295">
                  <c:v>71</c:v>
                </c:pt>
                <c:pt idx="296">
                  <c:v>76</c:v>
                </c:pt>
                <c:pt idx="297">
                  <c:v>74</c:v>
                </c:pt>
                <c:pt idx="298">
                  <c:v>77</c:v>
                </c:pt>
                <c:pt idx="299">
                  <c:v>77</c:v>
                </c:pt>
                <c:pt idx="300">
                  <c:v>72</c:v>
                </c:pt>
                <c:pt idx="301">
                  <c:v>74</c:v>
                </c:pt>
                <c:pt idx="302">
                  <c:v>75</c:v>
                </c:pt>
                <c:pt idx="303">
                  <c:v>74</c:v>
                </c:pt>
                <c:pt idx="304">
                  <c:v>72</c:v>
                </c:pt>
                <c:pt idx="305">
                  <c:v>76</c:v>
                </c:pt>
                <c:pt idx="306">
                  <c:v>80</c:v>
                </c:pt>
                <c:pt idx="307">
                  <c:v>76</c:v>
                </c:pt>
                <c:pt idx="308">
                  <c:v>74</c:v>
                </c:pt>
                <c:pt idx="309">
                  <c:v>73</c:v>
                </c:pt>
                <c:pt idx="310">
                  <c:v>76</c:v>
                </c:pt>
                <c:pt idx="311">
                  <c:v>73</c:v>
                </c:pt>
                <c:pt idx="312">
                  <c:v>72</c:v>
                </c:pt>
                <c:pt idx="313">
                  <c:v>73</c:v>
                </c:pt>
                <c:pt idx="314">
                  <c:v>73</c:v>
                </c:pt>
                <c:pt idx="315">
                  <c:v>72</c:v>
                </c:pt>
                <c:pt idx="316">
                  <c:v>69</c:v>
                </c:pt>
                <c:pt idx="317">
                  <c:v>73</c:v>
                </c:pt>
                <c:pt idx="318">
                  <c:v>72</c:v>
                </c:pt>
                <c:pt idx="319">
                  <c:v>75</c:v>
                </c:pt>
                <c:pt idx="320">
                  <c:v>76</c:v>
                </c:pt>
                <c:pt idx="321">
                  <c:v>76</c:v>
                </c:pt>
                <c:pt idx="322">
                  <c:v>73</c:v>
                </c:pt>
                <c:pt idx="323">
                  <c:v>73</c:v>
                </c:pt>
                <c:pt idx="324">
                  <c:v>72</c:v>
                </c:pt>
                <c:pt idx="325">
                  <c:v>72</c:v>
                </c:pt>
                <c:pt idx="326">
                  <c:v>74</c:v>
                </c:pt>
                <c:pt idx="327">
                  <c:v>74</c:v>
                </c:pt>
                <c:pt idx="328">
                  <c:v>69</c:v>
                </c:pt>
                <c:pt idx="329">
                  <c:v>77</c:v>
                </c:pt>
                <c:pt idx="330">
                  <c:v>74</c:v>
                </c:pt>
                <c:pt idx="331">
                  <c:v>77</c:v>
                </c:pt>
                <c:pt idx="332">
                  <c:v>72</c:v>
                </c:pt>
                <c:pt idx="333">
                  <c:v>73</c:v>
                </c:pt>
                <c:pt idx="334">
                  <c:v>78</c:v>
                </c:pt>
                <c:pt idx="335">
                  <c:v>73</c:v>
                </c:pt>
                <c:pt idx="336">
                  <c:v>71</c:v>
                </c:pt>
                <c:pt idx="337">
                  <c:v>71</c:v>
                </c:pt>
                <c:pt idx="338">
                  <c:v>69</c:v>
                </c:pt>
                <c:pt idx="339">
                  <c:v>72</c:v>
                </c:pt>
                <c:pt idx="340">
                  <c:v>74</c:v>
                </c:pt>
                <c:pt idx="341">
                  <c:v>76</c:v>
                </c:pt>
                <c:pt idx="342">
                  <c:v>69</c:v>
                </c:pt>
                <c:pt idx="343">
                  <c:v>73</c:v>
                </c:pt>
                <c:pt idx="344">
                  <c:v>69</c:v>
                </c:pt>
                <c:pt idx="345">
                  <c:v>77</c:v>
                </c:pt>
                <c:pt idx="346">
                  <c:v>73</c:v>
                </c:pt>
                <c:pt idx="347">
                  <c:v>74</c:v>
                </c:pt>
              </c:numCache>
            </c:numRef>
          </c:xVal>
          <c:yVal>
            <c:numRef>
              <c:f>Data!$B$2:$B$349</c:f>
              <c:numCache>
                <c:formatCode>General</c:formatCode>
                <c:ptCount val="348"/>
                <c:pt idx="0">
                  <c:v>205</c:v>
                </c:pt>
                <c:pt idx="1">
                  <c:v>210</c:v>
                </c:pt>
                <c:pt idx="2">
                  <c:v>225</c:v>
                </c:pt>
                <c:pt idx="3">
                  <c:v>215</c:v>
                </c:pt>
                <c:pt idx="4">
                  <c:v>215</c:v>
                </c:pt>
                <c:pt idx="5">
                  <c:v>210</c:v>
                </c:pt>
                <c:pt idx="6">
                  <c:v>205</c:v>
                </c:pt>
                <c:pt idx="7">
                  <c:v>240</c:v>
                </c:pt>
                <c:pt idx="8">
                  <c:v>215</c:v>
                </c:pt>
                <c:pt idx="9">
                  <c:v>195</c:v>
                </c:pt>
                <c:pt idx="10">
                  <c:v>210</c:v>
                </c:pt>
                <c:pt idx="11">
                  <c:v>205</c:v>
                </c:pt>
                <c:pt idx="12">
                  <c:v>215</c:v>
                </c:pt>
                <c:pt idx="13">
                  <c:v>230</c:v>
                </c:pt>
                <c:pt idx="14">
                  <c:v>210</c:v>
                </c:pt>
                <c:pt idx="15">
                  <c:v>205</c:v>
                </c:pt>
                <c:pt idx="16">
                  <c:v>215</c:v>
                </c:pt>
                <c:pt idx="17">
                  <c:v>200</c:v>
                </c:pt>
                <c:pt idx="18">
                  <c:v>190</c:v>
                </c:pt>
                <c:pt idx="19">
                  <c:v>190</c:v>
                </c:pt>
                <c:pt idx="20">
                  <c:v>220</c:v>
                </c:pt>
                <c:pt idx="21">
                  <c:v>210</c:v>
                </c:pt>
                <c:pt idx="22">
                  <c:v>170</c:v>
                </c:pt>
                <c:pt idx="23">
                  <c:v>230</c:v>
                </c:pt>
                <c:pt idx="24">
                  <c:v>225</c:v>
                </c:pt>
                <c:pt idx="25">
                  <c:v>205</c:v>
                </c:pt>
                <c:pt idx="26">
                  <c:v>235</c:v>
                </c:pt>
                <c:pt idx="27">
                  <c:v>215</c:v>
                </c:pt>
                <c:pt idx="28">
                  <c:v>215</c:v>
                </c:pt>
                <c:pt idx="29">
                  <c:v>175</c:v>
                </c:pt>
                <c:pt idx="30">
                  <c:v>195</c:v>
                </c:pt>
                <c:pt idx="31">
                  <c:v>240</c:v>
                </c:pt>
                <c:pt idx="32">
                  <c:v>215</c:v>
                </c:pt>
                <c:pt idx="33">
                  <c:v>225</c:v>
                </c:pt>
                <c:pt idx="34">
                  <c:v>190</c:v>
                </c:pt>
                <c:pt idx="35">
                  <c:v>195</c:v>
                </c:pt>
                <c:pt idx="36">
                  <c:v>230</c:v>
                </c:pt>
                <c:pt idx="37">
                  <c:v>205</c:v>
                </c:pt>
                <c:pt idx="38">
                  <c:v>195</c:v>
                </c:pt>
                <c:pt idx="39">
                  <c:v>235</c:v>
                </c:pt>
                <c:pt idx="40">
                  <c:v>190</c:v>
                </c:pt>
                <c:pt idx="41">
                  <c:v>200</c:v>
                </c:pt>
                <c:pt idx="42">
                  <c:v>175</c:v>
                </c:pt>
                <c:pt idx="43">
                  <c:v>190</c:v>
                </c:pt>
                <c:pt idx="44">
                  <c:v>210</c:v>
                </c:pt>
                <c:pt idx="45">
                  <c:v>195</c:v>
                </c:pt>
                <c:pt idx="46">
                  <c:v>170</c:v>
                </c:pt>
                <c:pt idx="47">
                  <c:v>205</c:v>
                </c:pt>
                <c:pt idx="48">
                  <c:v>210</c:v>
                </c:pt>
                <c:pt idx="49">
                  <c:v>200</c:v>
                </c:pt>
                <c:pt idx="50">
                  <c:v>220</c:v>
                </c:pt>
                <c:pt idx="51">
                  <c:v>190</c:v>
                </c:pt>
                <c:pt idx="52">
                  <c:v>205</c:v>
                </c:pt>
                <c:pt idx="53">
                  <c:v>190</c:v>
                </c:pt>
                <c:pt idx="54">
                  <c:v>250</c:v>
                </c:pt>
                <c:pt idx="55">
                  <c:v>195</c:v>
                </c:pt>
                <c:pt idx="56">
                  <c:v>225</c:v>
                </c:pt>
                <c:pt idx="57">
                  <c:v>230</c:v>
                </c:pt>
                <c:pt idx="58">
                  <c:v>190</c:v>
                </c:pt>
                <c:pt idx="59">
                  <c:v>215</c:v>
                </c:pt>
                <c:pt idx="60">
                  <c:v>220</c:v>
                </c:pt>
                <c:pt idx="61">
                  <c:v>185</c:v>
                </c:pt>
                <c:pt idx="62">
                  <c:v>230</c:v>
                </c:pt>
                <c:pt idx="63">
                  <c:v>180</c:v>
                </c:pt>
                <c:pt idx="64">
                  <c:v>205</c:v>
                </c:pt>
                <c:pt idx="65">
                  <c:v>210</c:v>
                </c:pt>
                <c:pt idx="66">
                  <c:v>180</c:v>
                </c:pt>
                <c:pt idx="67">
                  <c:v>180</c:v>
                </c:pt>
                <c:pt idx="68">
                  <c:v>220</c:v>
                </c:pt>
                <c:pt idx="69">
                  <c:v>200</c:v>
                </c:pt>
                <c:pt idx="70">
                  <c:v>205</c:v>
                </c:pt>
                <c:pt idx="71">
                  <c:v>200</c:v>
                </c:pt>
                <c:pt idx="72">
                  <c:v>185</c:v>
                </c:pt>
                <c:pt idx="73">
                  <c:v>230</c:v>
                </c:pt>
                <c:pt idx="74">
                  <c:v>230</c:v>
                </c:pt>
                <c:pt idx="75">
                  <c:v>220</c:v>
                </c:pt>
                <c:pt idx="76">
                  <c:v>255</c:v>
                </c:pt>
                <c:pt idx="77">
                  <c:v>205</c:v>
                </c:pt>
                <c:pt idx="78">
                  <c:v>215</c:v>
                </c:pt>
                <c:pt idx="79">
                  <c:v>230</c:v>
                </c:pt>
                <c:pt idx="80">
                  <c:v>275</c:v>
                </c:pt>
                <c:pt idx="81">
                  <c:v>210</c:v>
                </c:pt>
                <c:pt idx="82">
                  <c:v>220</c:v>
                </c:pt>
                <c:pt idx="83">
                  <c:v>240</c:v>
                </c:pt>
                <c:pt idx="84">
                  <c:v>235</c:v>
                </c:pt>
                <c:pt idx="85">
                  <c:v>190</c:v>
                </c:pt>
                <c:pt idx="86">
                  <c:v>245</c:v>
                </c:pt>
                <c:pt idx="87">
                  <c:v>230</c:v>
                </c:pt>
                <c:pt idx="88">
                  <c:v>190</c:v>
                </c:pt>
                <c:pt idx="89">
                  <c:v>185</c:v>
                </c:pt>
                <c:pt idx="90">
                  <c:v>215</c:v>
                </c:pt>
                <c:pt idx="91">
                  <c:v>185</c:v>
                </c:pt>
                <c:pt idx="92">
                  <c:v>170</c:v>
                </c:pt>
                <c:pt idx="93">
                  <c:v>245</c:v>
                </c:pt>
                <c:pt idx="94">
                  <c:v>205</c:v>
                </c:pt>
                <c:pt idx="95">
                  <c:v>190</c:v>
                </c:pt>
                <c:pt idx="96">
                  <c:v>230</c:v>
                </c:pt>
                <c:pt idx="97">
                  <c:v>190</c:v>
                </c:pt>
                <c:pt idx="98">
                  <c:v>250</c:v>
                </c:pt>
                <c:pt idx="99">
                  <c:v>170</c:v>
                </c:pt>
                <c:pt idx="100">
                  <c:v>230</c:v>
                </c:pt>
                <c:pt idx="101">
                  <c:v>210</c:v>
                </c:pt>
                <c:pt idx="102">
                  <c:v>190</c:v>
                </c:pt>
                <c:pt idx="103">
                  <c:v>185</c:v>
                </c:pt>
                <c:pt idx="104">
                  <c:v>200</c:v>
                </c:pt>
                <c:pt idx="105">
                  <c:v>240</c:v>
                </c:pt>
                <c:pt idx="106">
                  <c:v>230</c:v>
                </c:pt>
                <c:pt idx="107">
                  <c:v>190</c:v>
                </c:pt>
                <c:pt idx="108">
                  <c:v>205</c:v>
                </c:pt>
                <c:pt idx="109">
                  <c:v>180</c:v>
                </c:pt>
                <c:pt idx="110">
                  <c:v>235</c:v>
                </c:pt>
                <c:pt idx="111">
                  <c:v>210</c:v>
                </c:pt>
                <c:pt idx="112">
                  <c:v>210</c:v>
                </c:pt>
                <c:pt idx="113">
                  <c:v>220</c:v>
                </c:pt>
                <c:pt idx="114">
                  <c:v>170</c:v>
                </c:pt>
                <c:pt idx="115">
                  <c:v>170</c:v>
                </c:pt>
                <c:pt idx="116">
                  <c:v>200</c:v>
                </c:pt>
                <c:pt idx="117">
                  <c:v>205</c:v>
                </c:pt>
                <c:pt idx="118">
                  <c:v>210</c:v>
                </c:pt>
                <c:pt idx="119">
                  <c:v>195</c:v>
                </c:pt>
                <c:pt idx="120">
                  <c:v>200</c:v>
                </c:pt>
                <c:pt idx="121">
                  <c:v>190</c:v>
                </c:pt>
                <c:pt idx="122">
                  <c:v>200</c:v>
                </c:pt>
                <c:pt idx="123">
                  <c:v>240</c:v>
                </c:pt>
                <c:pt idx="124">
                  <c:v>195</c:v>
                </c:pt>
                <c:pt idx="125">
                  <c:v>220</c:v>
                </c:pt>
                <c:pt idx="126">
                  <c:v>180</c:v>
                </c:pt>
                <c:pt idx="127">
                  <c:v>210</c:v>
                </c:pt>
                <c:pt idx="128">
                  <c:v>195</c:v>
                </c:pt>
                <c:pt idx="129">
                  <c:v>200</c:v>
                </c:pt>
                <c:pt idx="130">
                  <c:v>170</c:v>
                </c:pt>
                <c:pt idx="131">
                  <c:v>200</c:v>
                </c:pt>
                <c:pt idx="132">
                  <c:v>200</c:v>
                </c:pt>
                <c:pt idx="133">
                  <c:v>220</c:v>
                </c:pt>
                <c:pt idx="134">
                  <c:v>235</c:v>
                </c:pt>
                <c:pt idx="135">
                  <c:v>225</c:v>
                </c:pt>
                <c:pt idx="136">
                  <c:v>225</c:v>
                </c:pt>
                <c:pt idx="137">
                  <c:v>220</c:v>
                </c:pt>
                <c:pt idx="138">
                  <c:v>240</c:v>
                </c:pt>
                <c:pt idx="139">
                  <c:v>180</c:v>
                </c:pt>
                <c:pt idx="140">
                  <c:v>190</c:v>
                </c:pt>
                <c:pt idx="141">
                  <c:v>195</c:v>
                </c:pt>
                <c:pt idx="142">
                  <c:v>175</c:v>
                </c:pt>
                <c:pt idx="143">
                  <c:v>185</c:v>
                </c:pt>
                <c:pt idx="144">
                  <c:v>215</c:v>
                </c:pt>
                <c:pt idx="145">
                  <c:v>215</c:v>
                </c:pt>
                <c:pt idx="146">
                  <c:v>185</c:v>
                </c:pt>
                <c:pt idx="147">
                  <c:v>195</c:v>
                </c:pt>
                <c:pt idx="148">
                  <c:v>220</c:v>
                </c:pt>
                <c:pt idx="149">
                  <c:v>205</c:v>
                </c:pt>
                <c:pt idx="150">
                  <c:v>215</c:v>
                </c:pt>
                <c:pt idx="151">
                  <c:v>215</c:v>
                </c:pt>
                <c:pt idx="152">
                  <c:v>235</c:v>
                </c:pt>
                <c:pt idx="153">
                  <c:v>165</c:v>
                </c:pt>
                <c:pt idx="154">
                  <c:v>190</c:v>
                </c:pt>
                <c:pt idx="155">
                  <c:v>210</c:v>
                </c:pt>
                <c:pt idx="156">
                  <c:v>195</c:v>
                </c:pt>
                <c:pt idx="157">
                  <c:v>260</c:v>
                </c:pt>
                <c:pt idx="158">
                  <c:v>204</c:v>
                </c:pt>
                <c:pt idx="159">
                  <c:v>250</c:v>
                </c:pt>
                <c:pt idx="160">
                  <c:v>225</c:v>
                </c:pt>
                <c:pt idx="161">
                  <c:v>230</c:v>
                </c:pt>
                <c:pt idx="162">
                  <c:v>230</c:v>
                </c:pt>
                <c:pt idx="163">
                  <c:v>245</c:v>
                </c:pt>
                <c:pt idx="164">
                  <c:v>195</c:v>
                </c:pt>
                <c:pt idx="165">
                  <c:v>195</c:v>
                </c:pt>
                <c:pt idx="166">
                  <c:v>240</c:v>
                </c:pt>
                <c:pt idx="167">
                  <c:v>180</c:v>
                </c:pt>
                <c:pt idx="168">
                  <c:v>180</c:v>
                </c:pt>
                <c:pt idx="169">
                  <c:v>220</c:v>
                </c:pt>
                <c:pt idx="170">
                  <c:v>210</c:v>
                </c:pt>
                <c:pt idx="171">
                  <c:v>190</c:v>
                </c:pt>
                <c:pt idx="172">
                  <c:v>210</c:v>
                </c:pt>
                <c:pt idx="173">
                  <c:v>215</c:v>
                </c:pt>
                <c:pt idx="174">
                  <c:v>210</c:v>
                </c:pt>
                <c:pt idx="175">
                  <c:v>230</c:v>
                </c:pt>
                <c:pt idx="176">
                  <c:v>215</c:v>
                </c:pt>
                <c:pt idx="177">
                  <c:v>245</c:v>
                </c:pt>
                <c:pt idx="178">
                  <c:v>235</c:v>
                </c:pt>
                <c:pt idx="179">
                  <c:v>200</c:v>
                </c:pt>
                <c:pt idx="180">
                  <c:v>225</c:v>
                </c:pt>
                <c:pt idx="181">
                  <c:v>185</c:v>
                </c:pt>
                <c:pt idx="182">
                  <c:v>210</c:v>
                </c:pt>
                <c:pt idx="183">
                  <c:v>205</c:v>
                </c:pt>
                <c:pt idx="184">
                  <c:v>205</c:v>
                </c:pt>
                <c:pt idx="185">
                  <c:v>200</c:v>
                </c:pt>
                <c:pt idx="186">
                  <c:v>215</c:v>
                </c:pt>
                <c:pt idx="187">
                  <c:v>170</c:v>
                </c:pt>
                <c:pt idx="188">
                  <c:v>180</c:v>
                </c:pt>
                <c:pt idx="189">
                  <c:v>170</c:v>
                </c:pt>
                <c:pt idx="190">
                  <c:v>200</c:v>
                </c:pt>
                <c:pt idx="191">
                  <c:v>225</c:v>
                </c:pt>
                <c:pt idx="192">
                  <c:v>215</c:v>
                </c:pt>
                <c:pt idx="193">
                  <c:v>210</c:v>
                </c:pt>
                <c:pt idx="194">
                  <c:v>210</c:v>
                </c:pt>
                <c:pt idx="195">
                  <c:v>225</c:v>
                </c:pt>
                <c:pt idx="196">
                  <c:v>230</c:v>
                </c:pt>
                <c:pt idx="197">
                  <c:v>185</c:v>
                </c:pt>
                <c:pt idx="198">
                  <c:v>220</c:v>
                </c:pt>
                <c:pt idx="199">
                  <c:v>225</c:v>
                </c:pt>
                <c:pt idx="200">
                  <c:v>215</c:v>
                </c:pt>
                <c:pt idx="201">
                  <c:v>215</c:v>
                </c:pt>
                <c:pt idx="202">
                  <c:v>195</c:v>
                </c:pt>
                <c:pt idx="203">
                  <c:v>195</c:v>
                </c:pt>
                <c:pt idx="204">
                  <c:v>215</c:v>
                </c:pt>
                <c:pt idx="205">
                  <c:v>225</c:v>
                </c:pt>
                <c:pt idx="206">
                  <c:v>230</c:v>
                </c:pt>
                <c:pt idx="207">
                  <c:v>225</c:v>
                </c:pt>
                <c:pt idx="208">
                  <c:v>200</c:v>
                </c:pt>
                <c:pt idx="209">
                  <c:v>225</c:v>
                </c:pt>
                <c:pt idx="210">
                  <c:v>225</c:v>
                </c:pt>
                <c:pt idx="211">
                  <c:v>200</c:v>
                </c:pt>
                <c:pt idx="212">
                  <c:v>220</c:v>
                </c:pt>
                <c:pt idx="213">
                  <c:v>180</c:v>
                </c:pt>
                <c:pt idx="214">
                  <c:v>230</c:v>
                </c:pt>
                <c:pt idx="215">
                  <c:v>210</c:v>
                </c:pt>
                <c:pt idx="216">
                  <c:v>235</c:v>
                </c:pt>
                <c:pt idx="217">
                  <c:v>190</c:v>
                </c:pt>
                <c:pt idx="218">
                  <c:v>215</c:v>
                </c:pt>
                <c:pt idx="219">
                  <c:v>215</c:v>
                </c:pt>
                <c:pt idx="220">
                  <c:v>205</c:v>
                </c:pt>
                <c:pt idx="221">
                  <c:v>200</c:v>
                </c:pt>
                <c:pt idx="222">
                  <c:v>220</c:v>
                </c:pt>
                <c:pt idx="223">
                  <c:v>220</c:v>
                </c:pt>
                <c:pt idx="224">
                  <c:v>260</c:v>
                </c:pt>
                <c:pt idx="225">
                  <c:v>235</c:v>
                </c:pt>
                <c:pt idx="226">
                  <c:v>230</c:v>
                </c:pt>
                <c:pt idx="227">
                  <c:v>230</c:v>
                </c:pt>
                <c:pt idx="228">
                  <c:v>210</c:v>
                </c:pt>
                <c:pt idx="229">
                  <c:v>240</c:v>
                </c:pt>
                <c:pt idx="230">
                  <c:v>215</c:v>
                </c:pt>
                <c:pt idx="231">
                  <c:v>225</c:v>
                </c:pt>
                <c:pt idx="232">
                  <c:v>225</c:v>
                </c:pt>
                <c:pt idx="233">
                  <c:v>185</c:v>
                </c:pt>
                <c:pt idx="234">
                  <c:v>190</c:v>
                </c:pt>
                <c:pt idx="235">
                  <c:v>290</c:v>
                </c:pt>
                <c:pt idx="236">
                  <c:v>235</c:v>
                </c:pt>
                <c:pt idx="237">
                  <c:v>215</c:v>
                </c:pt>
                <c:pt idx="238">
                  <c:v>205</c:v>
                </c:pt>
                <c:pt idx="239">
                  <c:v>195</c:v>
                </c:pt>
                <c:pt idx="240">
                  <c:v>190</c:v>
                </c:pt>
                <c:pt idx="241">
                  <c:v>230</c:v>
                </c:pt>
                <c:pt idx="242">
                  <c:v>220</c:v>
                </c:pt>
                <c:pt idx="243">
                  <c:v>200</c:v>
                </c:pt>
                <c:pt idx="244">
                  <c:v>205</c:v>
                </c:pt>
                <c:pt idx="245">
                  <c:v>235</c:v>
                </c:pt>
                <c:pt idx="246">
                  <c:v>210</c:v>
                </c:pt>
                <c:pt idx="247">
                  <c:v>210</c:v>
                </c:pt>
                <c:pt idx="248">
                  <c:v>215</c:v>
                </c:pt>
                <c:pt idx="249">
                  <c:v>235</c:v>
                </c:pt>
                <c:pt idx="250">
                  <c:v>200</c:v>
                </c:pt>
                <c:pt idx="251">
                  <c:v>180</c:v>
                </c:pt>
                <c:pt idx="252">
                  <c:v>210</c:v>
                </c:pt>
                <c:pt idx="253">
                  <c:v>200</c:v>
                </c:pt>
                <c:pt idx="254">
                  <c:v>210</c:v>
                </c:pt>
                <c:pt idx="255">
                  <c:v>195</c:v>
                </c:pt>
                <c:pt idx="256">
                  <c:v>215</c:v>
                </c:pt>
                <c:pt idx="257">
                  <c:v>225</c:v>
                </c:pt>
                <c:pt idx="258">
                  <c:v>205</c:v>
                </c:pt>
                <c:pt idx="259">
                  <c:v>205</c:v>
                </c:pt>
                <c:pt idx="260">
                  <c:v>260</c:v>
                </c:pt>
                <c:pt idx="261">
                  <c:v>200</c:v>
                </c:pt>
                <c:pt idx="262">
                  <c:v>185</c:v>
                </c:pt>
                <c:pt idx="263">
                  <c:v>205</c:v>
                </c:pt>
                <c:pt idx="264">
                  <c:v>195</c:v>
                </c:pt>
                <c:pt idx="265">
                  <c:v>240</c:v>
                </c:pt>
                <c:pt idx="266">
                  <c:v>190</c:v>
                </c:pt>
                <c:pt idx="267">
                  <c:v>195</c:v>
                </c:pt>
                <c:pt idx="268">
                  <c:v>170</c:v>
                </c:pt>
                <c:pt idx="269">
                  <c:v>195</c:v>
                </c:pt>
                <c:pt idx="270">
                  <c:v>195</c:v>
                </c:pt>
                <c:pt idx="271">
                  <c:v>220</c:v>
                </c:pt>
                <c:pt idx="272">
                  <c:v>240</c:v>
                </c:pt>
                <c:pt idx="273">
                  <c:v>195</c:v>
                </c:pt>
                <c:pt idx="274">
                  <c:v>200</c:v>
                </c:pt>
                <c:pt idx="275">
                  <c:v>200</c:v>
                </c:pt>
                <c:pt idx="276">
                  <c:v>215</c:v>
                </c:pt>
                <c:pt idx="277">
                  <c:v>180</c:v>
                </c:pt>
                <c:pt idx="278">
                  <c:v>190</c:v>
                </c:pt>
                <c:pt idx="279">
                  <c:v>205</c:v>
                </c:pt>
                <c:pt idx="280">
                  <c:v>260</c:v>
                </c:pt>
                <c:pt idx="281">
                  <c:v>225</c:v>
                </c:pt>
                <c:pt idx="282">
                  <c:v>220</c:v>
                </c:pt>
                <c:pt idx="283">
                  <c:v>190</c:v>
                </c:pt>
                <c:pt idx="284">
                  <c:v>220</c:v>
                </c:pt>
                <c:pt idx="285">
                  <c:v>215</c:v>
                </c:pt>
                <c:pt idx="286">
                  <c:v>205</c:v>
                </c:pt>
                <c:pt idx="287">
                  <c:v>190</c:v>
                </c:pt>
                <c:pt idx="288">
                  <c:v>210</c:v>
                </c:pt>
                <c:pt idx="289">
                  <c:v>225</c:v>
                </c:pt>
                <c:pt idx="290">
                  <c:v>200</c:v>
                </c:pt>
                <c:pt idx="291">
                  <c:v>215</c:v>
                </c:pt>
                <c:pt idx="292">
                  <c:v>220</c:v>
                </c:pt>
                <c:pt idx="293">
                  <c:v>205</c:v>
                </c:pt>
                <c:pt idx="294">
                  <c:v>185</c:v>
                </c:pt>
                <c:pt idx="295">
                  <c:v>205</c:v>
                </c:pt>
                <c:pt idx="296">
                  <c:v>235</c:v>
                </c:pt>
                <c:pt idx="297">
                  <c:v>215</c:v>
                </c:pt>
                <c:pt idx="298">
                  <c:v>210</c:v>
                </c:pt>
                <c:pt idx="299">
                  <c:v>225</c:v>
                </c:pt>
                <c:pt idx="300">
                  <c:v>225</c:v>
                </c:pt>
                <c:pt idx="301">
                  <c:v>185</c:v>
                </c:pt>
                <c:pt idx="302">
                  <c:v>255</c:v>
                </c:pt>
                <c:pt idx="303">
                  <c:v>235</c:v>
                </c:pt>
                <c:pt idx="304">
                  <c:v>200</c:v>
                </c:pt>
                <c:pt idx="305">
                  <c:v>230</c:v>
                </c:pt>
                <c:pt idx="306">
                  <c:v>225</c:v>
                </c:pt>
                <c:pt idx="307">
                  <c:v>220</c:v>
                </c:pt>
                <c:pt idx="308">
                  <c:v>220</c:v>
                </c:pt>
                <c:pt idx="309">
                  <c:v>215</c:v>
                </c:pt>
                <c:pt idx="310">
                  <c:v>235</c:v>
                </c:pt>
                <c:pt idx="311">
                  <c:v>200</c:v>
                </c:pt>
                <c:pt idx="312">
                  <c:v>185</c:v>
                </c:pt>
                <c:pt idx="313">
                  <c:v>165</c:v>
                </c:pt>
                <c:pt idx="314">
                  <c:v>200</c:v>
                </c:pt>
                <c:pt idx="315">
                  <c:v>200</c:v>
                </c:pt>
                <c:pt idx="316">
                  <c:v>175</c:v>
                </c:pt>
                <c:pt idx="317">
                  <c:v>200</c:v>
                </c:pt>
                <c:pt idx="318">
                  <c:v>245</c:v>
                </c:pt>
                <c:pt idx="319">
                  <c:v>230</c:v>
                </c:pt>
                <c:pt idx="320">
                  <c:v>235</c:v>
                </c:pt>
                <c:pt idx="321">
                  <c:v>205</c:v>
                </c:pt>
                <c:pt idx="322">
                  <c:v>240</c:v>
                </c:pt>
                <c:pt idx="323">
                  <c:v>190</c:v>
                </c:pt>
                <c:pt idx="324">
                  <c:v>205</c:v>
                </c:pt>
                <c:pt idx="325">
                  <c:v>160</c:v>
                </c:pt>
                <c:pt idx="326">
                  <c:v>225</c:v>
                </c:pt>
                <c:pt idx="327">
                  <c:v>215</c:v>
                </c:pt>
                <c:pt idx="328">
                  <c:v>175</c:v>
                </c:pt>
                <c:pt idx="329">
                  <c:v>225</c:v>
                </c:pt>
                <c:pt idx="330">
                  <c:v>200</c:v>
                </c:pt>
                <c:pt idx="331">
                  <c:v>215</c:v>
                </c:pt>
                <c:pt idx="332">
                  <c:v>215</c:v>
                </c:pt>
                <c:pt idx="333">
                  <c:v>205</c:v>
                </c:pt>
                <c:pt idx="334">
                  <c:v>215</c:v>
                </c:pt>
                <c:pt idx="335">
                  <c:v>245</c:v>
                </c:pt>
                <c:pt idx="336">
                  <c:v>240</c:v>
                </c:pt>
                <c:pt idx="337">
                  <c:v>205</c:v>
                </c:pt>
                <c:pt idx="338">
                  <c:v>180</c:v>
                </c:pt>
                <c:pt idx="339">
                  <c:v>215</c:v>
                </c:pt>
                <c:pt idx="340">
                  <c:v>230</c:v>
                </c:pt>
                <c:pt idx="341">
                  <c:v>240</c:v>
                </c:pt>
                <c:pt idx="342">
                  <c:v>175</c:v>
                </c:pt>
                <c:pt idx="343">
                  <c:v>200</c:v>
                </c:pt>
                <c:pt idx="344">
                  <c:v>185</c:v>
                </c:pt>
                <c:pt idx="345">
                  <c:v>215</c:v>
                </c:pt>
                <c:pt idx="346">
                  <c:v>230</c:v>
                </c:pt>
                <c:pt idx="347">
                  <c:v>220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522816"/>
        <c:axId val="161524352"/>
      </c:scatterChart>
      <c:valAx>
        <c:axId val="161522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1524352"/>
        <c:crosses val="autoZero"/>
        <c:crossBetween val="midCat"/>
      </c:valAx>
      <c:valAx>
        <c:axId val="1615243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61522816"/>
        <c:crosses val="autoZero"/>
        <c:crossBetween val="midCat"/>
      </c:valAx>
    </c:plotArea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Sheet2!$F$2:$F$349</c:f>
              <c:numCache>
                <c:formatCode>General</c:formatCode>
                <c:ptCount val="348"/>
                <c:pt idx="0">
                  <c:v>76.084838079687756</c:v>
                </c:pt>
                <c:pt idx="1">
                  <c:v>72.571904328794744</c:v>
                </c:pt>
                <c:pt idx="2">
                  <c:v>75.43230908205048</c:v>
                </c:pt>
                <c:pt idx="3">
                  <c:v>73.65865709994398</c:v>
                </c:pt>
                <c:pt idx="4">
                  <c:v>74.184026336836965</c:v>
                </c:pt>
                <c:pt idx="5">
                  <c:v>75.132718713902861</c:v>
                </c:pt>
                <c:pt idx="6">
                  <c:v>72.703357836534948</c:v>
                </c:pt>
                <c:pt idx="7">
                  <c:v>74.763816830007684</c:v>
                </c:pt>
                <c:pt idx="8">
                  <c:v>72.064528058621136</c:v>
                </c:pt>
                <c:pt idx="9">
                  <c:v>72.860195052285704</c:v>
                </c:pt>
                <c:pt idx="10">
                  <c:v>75.884520823839409</c:v>
                </c:pt>
                <c:pt idx="11">
                  <c:v>72.457035331568022</c:v>
                </c:pt>
                <c:pt idx="12">
                  <c:v>73.044664169064973</c:v>
                </c:pt>
                <c:pt idx="13">
                  <c:v>75.258464754483853</c:v>
                </c:pt>
                <c:pt idx="14">
                  <c:v>74.242533583925322</c:v>
                </c:pt>
                <c:pt idx="15">
                  <c:v>72.488259272627232</c:v>
                </c:pt>
                <c:pt idx="16">
                  <c:v>72.253841957237384</c:v>
                </c:pt>
                <c:pt idx="17">
                  <c:v>72.078118661043405</c:v>
                </c:pt>
                <c:pt idx="18">
                  <c:v>72.24760583384537</c:v>
                </c:pt>
                <c:pt idx="19">
                  <c:v>73.860121559652569</c:v>
                </c:pt>
                <c:pt idx="20">
                  <c:v>74.590893883197253</c:v>
                </c:pt>
                <c:pt idx="21">
                  <c:v>76.395401596390428</c:v>
                </c:pt>
                <c:pt idx="22">
                  <c:v>70.758374766228485</c:v>
                </c:pt>
                <c:pt idx="23">
                  <c:v>74.880934493338501</c:v>
                </c:pt>
                <c:pt idx="24">
                  <c:v>75.201430081491182</c:v>
                </c:pt>
                <c:pt idx="25">
                  <c:v>72.447611517963963</c:v>
                </c:pt>
                <c:pt idx="26">
                  <c:v>73.251940567860217</c:v>
                </c:pt>
                <c:pt idx="27">
                  <c:v>74.100920901634211</c:v>
                </c:pt>
                <c:pt idx="28">
                  <c:v>74.414937235681208</c:v>
                </c:pt>
                <c:pt idx="29">
                  <c:v>72.092254698077483</c:v>
                </c:pt>
                <c:pt idx="30">
                  <c:v>72.675047961858454</c:v>
                </c:pt>
                <c:pt idx="31">
                  <c:v>81.455994795614359</c:v>
                </c:pt>
                <c:pt idx="32">
                  <c:v>75.344691491217162</c:v>
                </c:pt>
                <c:pt idx="33">
                  <c:v>76.777469520183317</c:v>
                </c:pt>
                <c:pt idx="34">
                  <c:v>71.554425339600414</c:v>
                </c:pt>
                <c:pt idx="35">
                  <c:v>76.653749935795091</c:v>
                </c:pt>
                <c:pt idx="36">
                  <c:v>77.158421176480658</c:v>
                </c:pt>
                <c:pt idx="37">
                  <c:v>69.763510947977679</c:v>
                </c:pt>
                <c:pt idx="38">
                  <c:v>72.073913931888228</c:v>
                </c:pt>
                <c:pt idx="39">
                  <c:v>75.707845901112833</c:v>
                </c:pt>
                <c:pt idx="40">
                  <c:v>69.268995766750734</c:v>
                </c:pt>
                <c:pt idx="41">
                  <c:v>71.491134832231154</c:v>
                </c:pt>
                <c:pt idx="42">
                  <c:v>69.030826163444445</c:v>
                </c:pt>
                <c:pt idx="43">
                  <c:v>72.319167003893554</c:v>
                </c:pt>
                <c:pt idx="44">
                  <c:v>74.257123077515175</c:v>
                </c:pt>
                <c:pt idx="45">
                  <c:v>74.134066095839799</c:v>
                </c:pt>
                <c:pt idx="46">
                  <c:v>73.956690350028907</c:v>
                </c:pt>
                <c:pt idx="47">
                  <c:v>75.557998461225836</c:v>
                </c:pt>
                <c:pt idx="48">
                  <c:v>71.632268126305121</c:v>
                </c:pt>
                <c:pt idx="49">
                  <c:v>76.257325820622199</c:v>
                </c:pt>
                <c:pt idx="50">
                  <c:v>76.662073107029912</c:v>
                </c:pt>
                <c:pt idx="51">
                  <c:v>74.727665941028434</c:v>
                </c:pt>
                <c:pt idx="52">
                  <c:v>74.483736525334777</c:v>
                </c:pt>
                <c:pt idx="53">
                  <c:v>73.952583363108133</c:v>
                </c:pt>
                <c:pt idx="54">
                  <c:v>77.778211363260624</c:v>
                </c:pt>
                <c:pt idx="55">
                  <c:v>72.825978825945924</c:v>
                </c:pt>
                <c:pt idx="56">
                  <c:v>76.029141028297644</c:v>
                </c:pt>
                <c:pt idx="57">
                  <c:v>75.846613644523458</c:v>
                </c:pt>
                <c:pt idx="58">
                  <c:v>71.035198536812885</c:v>
                </c:pt>
                <c:pt idx="59">
                  <c:v>73.521059661585141</c:v>
                </c:pt>
                <c:pt idx="60">
                  <c:v>74.825866881953573</c:v>
                </c:pt>
                <c:pt idx="61">
                  <c:v>71.811824190018996</c:v>
                </c:pt>
                <c:pt idx="62">
                  <c:v>74.283672829729568</c:v>
                </c:pt>
                <c:pt idx="63">
                  <c:v>72.032076242956407</c:v>
                </c:pt>
                <c:pt idx="64">
                  <c:v>74.589922715597851</c:v>
                </c:pt>
                <c:pt idx="65">
                  <c:v>74.977680032505333</c:v>
                </c:pt>
                <c:pt idx="66">
                  <c:v>72.156783799553935</c:v>
                </c:pt>
                <c:pt idx="67">
                  <c:v>69.157162781912007</c:v>
                </c:pt>
                <c:pt idx="68">
                  <c:v>72.621477359081027</c:v>
                </c:pt>
                <c:pt idx="69">
                  <c:v>75.515005146151054</c:v>
                </c:pt>
                <c:pt idx="70">
                  <c:v>73.80158901834416</c:v>
                </c:pt>
                <c:pt idx="71">
                  <c:v>73.040957696730032</c:v>
                </c:pt>
                <c:pt idx="72">
                  <c:v>72.981703400064802</c:v>
                </c:pt>
                <c:pt idx="73">
                  <c:v>76.008869313677849</c:v>
                </c:pt>
                <c:pt idx="74">
                  <c:v>73.832719956847484</c:v>
                </c:pt>
                <c:pt idx="75">
                  <c:v>75.105376906967479</c:v>
                </c:pt>
                <c:pt idx="76">
                  <c:v>75.540158729541403</c:v>
                </c:pt>
                <c:pt idx="77">
                  <c:v>72.658867563945677</c:v>
                </c:pt>
                <c:pt idx="78">
                  <c:v>72.132559422102446</c:v>
                </c:pt>
                <c:pt idx="79">
                  <c:v>76.801521606369249</c:v>
                </c:pt>
                <c:pt idx="80">
                  <c:v>74.646554108024489</c:v>
                </c:pt>
                <c:pt idx="81">
                  <c:v>74.131963831885344</c:v>
                </c:pt>
                <c:pt idx="82">
                  <c:v>73.668150482559867</c:v>
                </c:pt>
                <c:pt idx="83">
                  <c:v>76.524444914366825</c:v>
                </c:pt>
                <c:pt idx="84">
                  <c:v>78.317008799293973</c:v>
                </c:pt>
                <c:pt idx="85">
                  <c:v>75.03134120419611</c:v>
                </c:pt>
                <c:pt idx="86">
                  <c:v>74.787085932117876</c:v>
                </c:pt>
                <c:pt idx="87">
                  <c:v>75.200182402800991</c:v>
                </c:pt>
                <c:pt idx="88">
                  <c:v>71.643949677477366</c:v>
                </c:pt>
                <c:pt idx="89">
                  <c:v>71.914792182100669</c:v>
                </c:pt>
                <c:pt idx="90">
                  <c:v>73.587841135206219</c:v>
                </c:pt>
                <c:pt idx="91">
                  <c:v>71.116818710993684</c:v>
                </c:pt>
                <c:pt idx="92">
                  <c:v>74.488945858378031</c:v>
                </c:pt>
                <c:pt idx="93">
                  <c:v>76.62071851857786</c:v>
                </c:pt>
                <c:pt idx="94">
                  <c:v>71.960808398940515</c:v>
                </c:pt>
                <c:pt idx="95">
                  <c:v>73.623588049156297</c:v>
                </c:pt>
                <c:pt idx="96">
                  <c:v>73.073234755222387</c:v>
                </c:pt>
                <c:pt idx="97">
                  <c:v>73.426012653805216</c:v>
                </c:pt>
                <c:pt idx="98">
                  <c:v>75.247040613914407</c:v>
                </c:pt>
                <c:pt idx="99">
                  <c:v>73.964853118615267</c:v>
                </c:pt>
                <c:pt idx="100">
                  <c:v>75.648281073005677</c:v>
                </c:pt>
                <c:pt idx="101">
                  <c:v>74.019784477580146</c:v>
                </c:pt>
                <c:pt idx="102">
                  <c:v>74.191572227999032</c:v>
                </c:pt>
                <c:pt idx="103">
                  <c:v>72.113513385438168</c:v>
                </c:pt>
                <c:pt idx="104">
                  <c:v>73.376742159264538</c:v>
                </c:pt>
                <c:pt idx="105">
                  <c:v>76.739718117518564</c:v>
                </c:pt>
                <c:pt idx="106">
                  <c:v>75.648353747759032</c:v>
                </c:pt>
                <c:pt idx="107">
                  <c:v>71.662095426067395</c:v>
                </c:pt>
                <c:pt idx="108">
                  <c:v>73.957229973190778</c:v>
                </c:pt>
                <c:pt idx="109">
                  <c:v>72.738262087976722</c:v>
                </c:pt>
                <c:pt idx="110">
                  <c:v>76.964273051311409</c:v>
                </c:pt>
                <c:pt idx="111">
                  <c:v>77.09531175066131</c:v>
                </c:pt>
                <c:pt idx="112">
                  <c:v>73.840253360620835</c:v>
                </c:pt>
                <c:pt idx="113">
                  <c:v>72.353218857271131</c:v>
                </c:pt>
                <c:pt idx="114">
                  <c:v>71.912065643829024</c:v>
                </c:pt>
                <c:pt idx="115">
                  <c:v>68.689025359483892</c:v>
                </c:pt>
                <c:pt idx="116">
                  <c:v>73.65271611449262</c:v>
                </c:pt>
                <c:pt idx="117">
                  <c:v>72.532356515713843</c:v>
                </c:pt>
                <c:pt idx="118">
                  <c:v>72.997420763148085</c:v>
                </c:pt>
                <c:pt idx="119">
                  <c:v>69.988667610295579</c:v>
                </c:pt>
                <c:pt idx="120">
                  <c:v>70.808635383495925</c:v>
                </c:pt>
                <c:pt idx="121">
                  <c:v>71.829380174253401</c:v>
                </c:pt>
                <c:pt idx="122">
                  <c:v>73.69109960262837</c:v>
                </c:pt>
                <c:pt idx="123">
                  <c:v>74.918388584478322</c:v>
                </c:pt>
                <c:pt idx="124">
                  <c:v>73.537096720499719</c:v>
                </c:pt>
                <c:pt idx="125">
                  <c:v>76.41709871649698</c:v>
                </c:pt>
                <c:pt idx="126">
                  <c:v>75.586614035555399</c:v>
                </c:pt>
                <c:pt idx="127">
                  <c:v>75.188936717029037</c:v>
                </c:pt>
                <c:pt idx="128">
                  <c:v>72.771924679749731</c:v>
                </c:pt>
                <c:pt idx="129">
                  <c:v>75.260047493111415</c:v>
                </c:pt>
                <c:pt idx="130">
                  <c:v>71.699994469424396</c:v>
                </c:pt>
                <c:pt idx="131">
                  <c:v>75.50676318290013</c:v>
                </c:pt>
                <c:pt idx="132">
                  <c:v>76.967972624612159</c:v>
                </c:pt>
                <c:pt idx="133">
                  <c:v>70.682584897846468</c:v>
                </c:pt>
                <c:pt idx="134">
                  <c:v>73.854939475621563</c:v>
                </c:pt>
                <c:pt idx="135">
                  <c:v>77.096368897782426</c:v>
                </c:pt>
                <c:pt idx="136">
                  <c:v>72.787924580425909</c:v>
                </c:pt>
                <c:pt idx="137">
                  <c:v>75.881198769007369</c:v>
                </c:pt>
                <c:pt idx="138">
                  <c:v>76.435277784146606</c:v>
                </c:pt>
                <c:pt idx="139">
                  <c:v>72.341857459332232</c:v>
                </c:pt>
                <c:pt idx="140">
                  <c:v>70.929029142055555</c:v>
                </c:pt>
                <c:pt idx="141">
                  <c:v>69.847368352718519</c:v>
                </c:pt>
                <c:pt idx="142">
                  <c:v>71.365751584706473</c:v>
                </c:pt>
                <c:pt idx="143">
                  <c:v>73.23282346226388</c:v>
                </c:pt>
                <c:pt idx="144">
                  <c:v>72.982347290419582</c:v>
                </c:pt>
                <c:pt idx="145">
                  <c:v>71.610210359570786</c:v>
                </c:pt>
                <c:pt idx="146">
                  <c:v>71.705828853782094</c:v>
                </c:pt>
                <c:pt idx="147">
                  <c:v>70.822369736026076</c:v>
                </c:pt>
                <c:pt idx="148">
                  <c:v>74.087339166253145</c:v>
                </c:pt>
                <c:pt idx="149">
                  <c:v>76.018635265601702</c:v>
                </c:pt>
                <c:pt idx="150">
                  <c:v>74.304858778574882</c:v>
                </c:pt>
                <c:pt idx="151">
                  <c:v>73.194963598378308</c:v>
                </c:pt>
                <c:pt idx="152">
                  <c:v>78.022045129663368</c:v>
                </c:pt>
                <c:pt idx="153">
                  <c:v>73.805922932329366</c:v>
                </c:pt>
                <c:pt idx="154">
                  <c:v>74.104218831672625</c:v>
                </c:pt>
                <c:pt idx="155">
                  <c:v>76.906187866048242</c:v>
                </c:pt>
                <c:pt idx="156">
                  <c:v>74.283942605520906</c:v>
                </c:pt>
                <c:pt idx="157">
                  <c:v>72.898632123890536</c:v>
                </c:pt>
                <c:pt idx="158">
                  <c:v>75.410831899823194</c:v>
                </c:pt>
                <c:pt idx="159">
                  <c:v>74.934699893445298</c:v>
                </c:pt>
                <c:pt idx="160">
                  <c:v>76.664664318807056</c:v>
                </c:pt>
                <c:pt idx="161">
                  <c:v>74.594337848950602</c:v>
                </c:pt>
                <c:pt idx="162">
                  <c:v>71.986059207651735</c:v>
                </c:pt>
                <c:pt idx="163">
                  <c:v>71.298491537694829</c:v>
                </c:pt>
                <c:pt idx="164">
                  <c:v>69.744922361403482</c:v>
                </c:pt>
                <c:pt idx="165">
                  <c:v>71.067458756889195</c:v>
                </c:pt>
                <c:pt idx="166">
                  <c:v>73.876298764882364</c:v>
                </c:pt>
                <c:pt idx="167">
                  <c:v>68.524472039929051</c:v>
                </c:pt>
                <c:pt idx="168">
                  <c:v>69.440323645914305</c:v>
                </c:pt>
                <c:pt idx="169">
                  <c:v>72.675001857064032</c:v>
                </c:pt>
                <c:pt idx="170">
                  <c:v>75.438317604418245</c:v>
                </c:pt>
                <c:pt idx="171">
                  <c:v>71.70284784941849</c:v>
                </c:pt>
                <c:pt idx="172">
                  <c:v>74.263364610640252</c:v>
                </c:pt>
                <c:pt idx="173">
                  <c:v>75.246747302557282</c:v>
                </c:pt>
                <c:pt idx="174">
                  <c:v>76.065953085091394</c:v>
                </c:pt>
                <c:pt idx="175">
                  <c:v>76.059702476366951</c:v>
                </c:pt>
                <c:pt idx="176">
                  <c:v>75.128467204046984</c:v>
                </c:pt>
                <c:pt idx="177">
                  <c:v>77.680169717521537</c:v>
                </c:pt>
                <c:pt idx="178">
                  <c:v>74.217352605476279</c:v>
                </c:pt>
                <c:pt idx="179">
                  <c:v>73.518135667882802</c:v>
                </c:pt>
                <c:pt idx="180">
                  <c:v>74.115611967279193</c:v>
                </c:pt>
                <c:pt idx="181">
                  <c:v>73.781719288521728</c:v>
                </c:pt>
                <c:pt idx="182">
                  <c:v>74.904569131239811</c:v>
                </c:pt>
                <c:pt idx="183">
                  <c:v>75.340298542511576</c:v>
                </c:pt>
                <c:pt idx="184">
                  <c:v>79.398267763231189</c:v>
                </c:pt>
                <c:pt idx="185">
                  <c:v>72.31084921952359</c:v>
                </c:pt>
                <c:pt idx="186">
                  <c:v>72.109897468064133</c:v>
                </c:pt>
                <c:pt idx="187">
                  <c:v>69.798228092341972</c:v>
                </c:pt>
                <c:pt idx="188">
                  <c:v>68.492850256766445</c:v>
                </c:pt>
                <c:pt idx="189">
                  <c:v>68.061105650154971</c:v>
                </c:pt>
                <c:pt idx="190">
                  <c:v>69.936544405449524</c:v>
                </c:pt>
                <c:pt idx="191">
                  <c:v>73.419303873573057</c:v>
                </c:pt>
                <c:pt idx="192">
                  <c:v>72.618263995961783</c:v>
                </c:pt>
                <c:pt idx="193">
                  <c:v>75.483343596308231</c:v>
                </c:pt>
                <c:pt idx="194">
                  <c:v>71.908031947728674</c:v>
                </c:pt>
                <c:pt idx="195">
                  <c:v>74.973302024367285</c:v>
                </c:pt>
                <c:pt idx="196">
                  <c:v>73.616194924401114</c:v>
                </c:pt>
                <c:pt idx="197">
                  <c:v>70.78179891140114</c:v>
                </c:pt>
                <c:pt idx="198">
                  <c:v>76.122037698175447</c:v>
                </c:pt>
                <c:pt idx="199">
                  <c:v>75.95799587213746</c:v>
                </c:pt>
                <c:pt idx="200">
                  <c:v>72.83909415225169</c:v>
                </c:pt>
                <c:pt idx="201">
                  <c:v>74.367644275581796</c:v>
                </c:pt>
                <c:pt idx="202">
                  <c:v>70.927941706905273</c:v>
                </c:pt>
                <c:pt idx="203">
                  <c:v>74.6438386484093</c:v>
                </c:pt>
                <c:pt idx="204">
                  <c:v>77.202774740613066</c:v>
                </c:pt>
                <c:pt idx="205">
                  <c:v>74.352578322910148</c:v>
                </c:pt>
                <c:pt idx="206">
                  <c:v>72.130585469104503</c:v>
                </c:pt>
                <c:pt idx="207">
                  <c:v>75.606079135757739</c:v>
                </c:pt>
                <c:pt idx="208">
                  <c:v>71.938776553290353</c:v>
                </c:pt>
                <c:pt idx="209">
                  <c:v>75.597581836163215</c:v>
                </c:pt>
                <c:pt idx="210">
                  <c:v>77.429109261198477</c:v>
                </c:pt>
                <c:pt idx="211">
                  <c:v>71.369637423691074</c:v>
                </c:pt>
                <c:pt idx="212">
                  <c:v>71.617902008955639</c:v>
                </c:pt>
                <c:pt idx="213">
                  <c:v>68.964159596016088</c:v>
                </c:pt>
                <c:pt idx="214">
                  <c:v>74.308590544965782</c:v>
                </c:pt>
                <c:pt idx="215">
                  <c:v>73.411500958955486</c:v>
                </c:pt>
                <c:pt idx="216">
                  <c:v>76.133163769226385</c:v>
                </c:pt>
                <c:pt idx="217">
                  <c:v>68.804445768159738</c:v>
                </c:pt>
                <c:pt idx="218">
                  <c:v>73.653189918613393</c:v>
                </c:pt>
                <c:pt idx="219">
                  <c:v>76.187521599014488</c:v>
                </c:pt>
                <c:pt idx="220">
                  <c:v>71.961991514224309</c:v>
                </c:pt>
                <c:pt idx="221">
                  <c:v>74.932391170977439</c:v>
                </c:pt>
                <c:pt idx="222">
                  <c:v>71.795295647515701</c:v>
                </c:pt>
                <c:pt idx="223">
                  <c:v>75.046980628684551</c:v>
                </c:pt>
                <c:pt idx="224">
                  <c:v>76.974748718721585</c:v>
                </c:pt>
                <c:pt idx="225">
                  <c:v>75.052348971617008</c:v>
                </c:pt>
                <c:pt idx="226">
                  <c:v>76.323687954509381</c:v>
                </c:pt>
                <c:pt idx="227">
                  <c:v>74.357353108776678</c:v>
                </c:pt>
                <c:pt idx="228">
                  <c:v>72.528480140271228</c:v>
                </c:pt>
                <c:pt idx="229">
                  <c:v>76.822603167290751</c:v>
                </c:pt>
                <c:pt idx="230">
                  <c:v>74.202544801851118</c:v>
                </c:pt>
                <c:pt idx="231">
                  <c:v>74.51939439007657</c:v>
                </c:pt>
                <c:pt idx="232">
                  <c:v>77.423726659424801</c:v>
                </c:pt>
                <c:pt idx="233">
                  <c:v>73.968487397126424</c:v>
                </c:pt>
                <c:pt idx="234">
                  <c:v>70.646900860968088</c:v>
                </c:pt>
                <c:pt idx="235">
                  <c:v>79.482981639251648</c:v>
                </c:pt>
                <c:pt idx="236">
                  <c:v>73.597834895412433</c:v>
                </c:pt>
                <c:pt idx="237">
                  <c:v>74.266447396230589</c:v>
                </c:pt>
                <c:pt idx="238">
                  <c:v>72.277656876448788</c:v>
                </c:pt>
                <c:pt idx="239">
                  <c:v>75.465665671316899</c:v>
                </c:pt>
                <c:pt idx="240">
                  <c:v>73.797707189335583</c:v>
                </c:pt>
                <c:pt idx="241">
                  <c:v>75.20337916630848</c:v>
                </c:pt>
                <c:pt idx="242">
                  <c:v>74.662049862377714</c:v>
                </c:pt>
                <c:pt idx="243">
                  <c:v>71.029782492299958</c:v>
                </c:pt>
                <c:pt idx="244">
                  <c:v>73.859250675566869</c:v>
                </c:pt>
                <c:pt idx="245">
                  <c:v>73.208394109580908</c:v>
                </c:pt>
                <c:pt idx="246">
                  <c:v>70.508716013307179</c:v>
                </c:pt>
                <c:pt idx="247">
                  <c:v>73.578840912084061</c:v>
                </c:pt>
                <c:pt idx="248">
                  <c:v>75.98510095318882</c:v>
                </c:pt>
                <c:pt idx="249">
                  <c:v>75.109929319993086</c:v>
                </c:pt>
                <c:pt idx="250">
                  <c:v>72.712927432323283</c:v>
                </c:pt>
                <c:pt idx="251">
                  <c:v>73.339273047776373</c:v>
                </c:pt>
                <c:pt idx="252">
                  <c:v>75.136330246084668</c:v>
                </c:pt>
                <c:pt idx="253">
                  <c:v>71.681904176792614</c:v>
                </c:pt>
                <c:pt idx="254">
                  <c:v>73.984847081147564</c:v>
                </c:pt>
                <c:pt idx="255">
                  <c:v>70.983812540480585</c:v>
                </c:pt>
                <c:pt idx="256">
                  <c:v>72.835997428108726</c:v>
                </c:pt>
                <c:pt idx="257">
                  <c:v>76.161596398253749</c:v>
                </c:pt>
                <c:pt idx="258">
                  <c:v>75.394431088613985</c:v>
                </c:pt>
                <c:pt idx="259">
                  <c:v>75.976965758571822</c:v>
                </c:pt>
                <c:pt idx="260">
                  <c:v>75.189727811467677</c:v>
                </c:pt>
                <c:pt idx="261">
                  <c:v>71.42921740154506</c:v>
                </c:pt>
                <c:pt idx="262">
                  <c:v>69.223169019770708</c:v>
                </c:pt>
                <c:pt idx="263">
                  <c:v>74.622528441850847</c:v>
                </c:pt>
                <c:pt idx="264">
                  <c:v>70.908274455907531</c:v>
                </c:pt>
                <c:pt idx="265">
                  <c:v>71.617673226957919</c:v>
                </c:pt>
                <c:pt idx="266">
                  <c:v>71.759221778150291</c:v>
                </c:pt>
                <c:pt idx="267">
                  <c:v>72.953149679061937</c:v>
                </c:pt>
                <c:pt idx="268">
                  <c:v>71.009702938641425</c:v>
                </c:pt>
                <c:pt idx="269">
                  <c:v>71.314550192827241</c:v>
                </c:pt>
                <c:pt idx="270">
                  <c:v>71.980084640197006</c:v>
                </c:pt>
                <c:pt idx="271">
                  <c:v>75.816981421373256</c:v>
                </c:pt>
                <c:pt idx="272">
                  <c:v>73.397593252065391</c:v>
                </c:pt>
                <c:pt idx="273">
                  <c:v>74.439430312852821</c:v>
                </c:pt>
                <c:pt idx="274">
                  <c:v>72.665038610919467</c:v>
                </c:pt>
                <c:pt idx="275">
                  <c:v>73.281863267633426</c:v>
                </c:pt>
                <c:pt idx="276">
                  <c:v>75.965206279753161</c:v>
                </c:pt>
                <c:pt idx="277">
                  <c:v>71.583452056502267</c:v>
                </c:pt>
                <c:pt idx="278">
                  <c:v>72.428297959488745</c:v>
                </c:pt>
                <c:pt idx="279">
                  <c:v>72.697690383770194</c:v>
                </c:pt>
                <c:pt idx="280">
                  <c:v>80.911535871445182</c:v>
                </c:pt>
                <c:pt idx="281">
                  <c:v>77.739403971429795</c:v>
                </c:pt>
                <c:pt idx="282">
                  <c:v>75.650065052340594</c:v>
                </c:pt>
                <c:pt idx="283">
                  <c:v>70.190312685446258</c:v>
                </c:pt>
                <c:pt idx="284">
                  <c:v>75.062725944948767</c:v>
                </c:pt>
                <c:pt idx="285">
                  <c:v>71.754621138972965</c:v>
                </c:pt>
                <c:pt idx="286">
                  <c:v>68.585452118513473</c:v>
                </c:pt>
                <c:pt idx="287">
                  <c:v>72.168085668560877</c:v>
                </c:pt>
                <c:pt idx="288">
                  <c:v>73.562255022756915</c:v>
                </c:pt>
                <c:pt idx="289">
                  <c:v>73.912246722946094</c:v>
                </c:pt>
                <c:pt idx="290">
                  <c:v>74.517846761238403</c:v>
                </c:pt>
                <c:pt idx="291">
                  <c:v>73.666365666479606</c:v>
                </c:pt>
                <c:pt idx="292">
                  <c:v>74.758823060332773</c:v>
                </c:pt>
                <c:pt idx="293">
                  <c:v>73.99923048610259</c:v>
                </c:pt>
                <c:pt idx="294">
                  <c:v>75.474532242808706</c:v>
                </c:pt>
                <c:pt idx="295">
                  <c:v>71.056189111646788</c:v>
                </c:pt>
                <c:pt idx="296">
                  <c:v>75.851913377123793</c:v>
                </c:pt>
                <c:pt idx="297">
                  <c:v>74.103022618355297</c:v>
                </c:pt>
                <c:pt idx="298">
                  <c:v>76.84795433211454</c:v>
                </c:pt>
                <c:pt idx="299">
                  <c:v>76.516229330543339</c:v>
                </c:pt>
                <c:pt idx="300">
                  <c:v>71.900919084768887</c:v>
                </c:pt>
                <c:pt idx="301">
                  <c:v>74.115958657413699</c:v>
                </c:pt>
                <c:pt idx="302">
                  <c:v>74.623594512459206</c:v>
                </c:pt>
                <c:pt idx="303">
                  <c:v>74.343971853832585</c:v>
                </c:pt>
                <c:pt idx="304">
                  <c:v>72.156064021529772</c:v>
                </c:pt>
                <c:pt idx="305">
                  <c:v>76.41424124669922</c:v>
                </c:pt>
                <c:pt idx="306">
                  <c:v>80.394093455945807</c:v>
                </c:pt>
                <c:pt idx="307">
                  <c:v>76.237484214478798</c:v>
                </c:pt>
                <c:pt idx="308">
                  <c:v>74.286096181064678</c:v>
                </c:pt>
                <c:pt idx="309">
                  <c:v>72.571165077597556</c:v>
                </c:pt>
                <c:pt idx="310">
                  <c:v>75.679138562378242</c:v>
                </c:pt>
                <c:pt idx="311">
                  <c:v>72.941183944427905</c:v>
                </c:pt>
                <c:pt idx="312">
                  <c:v>72.387001078191616</c:v>
                </c:pt>
                <c:pt idx="313">
                  <c:v>73.45582655929519</c:v>
                </c:pt>
                <c:pt idx="314">
                  <c:v>73.320441505448883</c:v>
                </c:pt>
                <c:pt idx="315">
                  <c:v>71.694742757255142</c:v>
                </c:pt>
                <c:pt idx="316">
                  <c:v>69.150917737401613</c:v>
                </c:pt>
                <c:pt idx="317">
                  <c:v>72.852365795118658</c:v>
                </c:pt>
                <c:pt idx="318">
                  <c:v>71.550316824542008</c:v>
                </c:pt>
                <c:pt idx="319">
                  <c:v>74.735588397215636</c:v>
                </c:pt>
                <c:pt idx="320">
                  <c:v>75.996949948890332</c:v>
                </c:pt>
                <c:pt idx="321">
                  <c:v>76.450125370333481</c:v>
                </c:pt>
                <c:pt idx="322">
                  <c:v>73.241896659673841</c:v>
                </c:pt>
                <c:pt idx="323">
                  <c:v>72.564488691605789</c:v>
                </c:pt>
                <c:pt idx="324">
                  <c:v>72.130604379051519</c:v>
                </c:pt>
                <c:pt idx="325">
                  <c:v>72.450433546855024</c:v>
                </c:pt>
                <c:pt idx="326">
                  <c:v>73.98911180314893</c:v>
                </c:pt>
                <c:pt idx="327">
                  <c:v>73.937840077366005</c:v>
                </c:pt>
                <c:pt idx="328">
                  <c:v>68.633114853101233</c:v>
                </c:pt>
                <c:pt idx="329">
                  <c:v>77.174896882939422</c:v>
                </c:pt>
                <c:pt idx="330">
                  <c:v>74.49610992987904</c:v>
                </c:pt>
                <c:pt idx="331">
                  <c:v>77.134133584419814</c:v>
                </c:pt>
                <c:pt idx="332">
                  <c:v>72.428756167644565</c:v>
                </c:pt>
                <c:pt idx="333">
                  <c:v>73.150611975201599</c:v>
                </c:pt>
                <c:pt idx="334">
                  <c:v>78.293402323039345</c:v>
                </c:pt>
                <c:pt idx="335">
                  <c:v>73.103349332773504</c:v>
                </c:pt>
                <c:pt idx="336">
                  <c:v>70.992510525369738</c:v>
                </c:pt>
                <c:pt idx="337">
                  <c:v>70.938022791360183</c:v>
                </c:pt>
                <c:pt idx="338">
                  <c:v>68.731417015593678</c:v>
                </c:pt>
                <c:pt idx="339">
                  <c:v>71.596063309466714</c:v>
                </c:pt>
                <c:pt idx="340">
                  <c:v>74.242469291825415</c:v>
                </c:pt>
                <c:pt idx="341">
                  <c:v>76.141035582425332</c:v>
                </c:pt>
                <c:pt idx="342">
                  <c:v>69.171517554553461</c:v>
                </c:pt>
                <c:pt idx="343">
                  <c:v>72.87175939111313</c:v>
                </c:pt>
                <c:pt idx="344">
                  <c:v>68.668075829226879</c:v>
                </c:pt>
                <c:pt idx="345">
                  <c:v>76.587969083334627</c:v>
                </c:pt>
                <c:pt idx="346">
                  <c:v>73.028420893406306</c:v>
                </c:pt>
                <c:pt idx="347">
                  <c:v>73.653351460187665</c:v>
                </c:pt>
              </c:numCache>
            </c:numRef>
          </c:xVal>
          <c:yVal>
            <c:numRef>
              <c:f>Sheet2!$G$2:$G$349</c:f>
              <c:numCache>
                <c:formatCode>General</c:formatCode>
                <c:ptCount val="348"/>
                <c:pt idx="0">
                  <c:v>205</c:v>
                </c:pt>
                <c:pt idx="1">
                  <c:v>210</c:v>
                </c:pt>
                <c:pt idx="2">
                  <c:v>225</c:v>
                </c:pt>
                <c:pt idx="3">
                  <c:v>215</c:v>
                </c:pt>
                <c:pt idx="4">
                  <c:v>215</c:v>
                </c:pt>
                <c:pt idx="5">
                  <c:v>210</c:v>
                </c:pt>
                <c:pt idx="6">
                  <c:v>205</c:v>
                </c:pt>
                <c:pt idx="7">
                  <c:v>240</c:v>
                </c:pt>
                <c:pt idx="8">
                  <c:v>215</c:v>
                </c:pt>
                <c:pt idx="9">
                  <c:v>195</c:v>
                </c:pt>
                <c:pt idx="10">
                  <c:v>210</c:v>
                </c:pt>
                <c:pt idx="11">
                  <c:v>205</c:v>
                </c:pt>
                <c:pt idx="12">
                  <c:v>215</c:v>
                </c:pt>
                <c:pt idx="13">
                  <c:v>230</c:v>
                </c:pt>
                <c:pt idx="14">
                  <c:v>210</c:v>
                </c:pt>
                <c:pt idx="15">
                  <c:v>205</c:v>
                </c:pt>
                <c:pt idx="16">
                  <c:v>215</c:v>
                </c:pt>
                <c:pt idx="17">
                  <c:v>200</c:v>
                </c:pt>
                <c:pt idx="18">
                  <c:v>190</c:v>
                </c:pt>
                <c:pt idx="19">
                  <c:v>190</c:v>
                </c:pt>
                <c:pt idx="20">
                  <c:v>220</c:v>
                </c:pt>
                <c:pt idx="21">
                  <c:v>210</c:v>
                </c:pt>
                <c:pt idx="22">
                  <c:v>170</c:v>
                </c:pt>
                <c:pt idx="23">
                  <c:v>230</c:v>
                </c:pt>
                <c:pt idx="24">
                  <c:v>225</c:v>
                </c:pt>
                <c:pt idx="25">
                  <c:v>205</c:v>
                </c:pt>
                <c:pt idx="26">
                  <c:v>235</c:v>
                </c:pt>
                <c:pt idx="27">
                  <c:v>215</c:v>
                </c:pt>
                <c:pt idx="28">
                  <c:v>215</c:v>
                </c:pt>
                <c:pt idx="29">
                  <c:v>175</c:v>
                </c:pt>
                <c:pt idx="30">
                  <c:v>195</c:v>
                </c:pt>
                <c:pt idx="31">
                  <c:v>240</c:v>
                </c:pt>
                <c:pt idx="32">
                  <c:v>215</c:v>
                </c:pt>
                <c:pt idx="33">
                  <c:v>225</c:v>
                </c:pt>
                <c:pt idx="34">
                  <c:v>190</c:v>
                </c:pt>
                <c:pt idx="35">
                  <c:v>195</c:v>
                </c:pt>
                <c:pt idx="36">
                  <c:v>230</c:v>
                </c:pt>
                <c:pt idx="37">
                  <c:v>205</c:v>
                </c:pt>
                <c:pt idx="38">
                  <c:v>195</c:v>
                </c:pt>
                <c:pt idx="39">
                  <c:v>235</c:v>
                </c:pt>
                <c:pt idx="40">
                  <c:v>190</c:v>
                </c:pt>
                <c:pt idx="41">
                  <c:v>200</c:v>
                </c:pt>
                <c:pt idx="42">
                  <c:v>175</c:v>
                </c:pt>
                <c:pt idx="43">
                  <c:v>190</c:v>
                </c:pt>
                <c:pt idx="44">
                  <c:v>210</c:v>
                </c:pt>
                <c:pt idx="45">
                  <c:v>195</c:v>
                </c:pt>
                <c:pt idx="46">
                  <c:v>170</c:v>
                </c:pt>
                <c:pt idx="47">
                  <c:v>205</c:v>
                </c:pt>
                <c:pt idx="48">
                  <c:v>210</c:v>
                </c:pt>
                <c:pt idx="49">
                  <c:v>200</c:v>
                </c:pt>
                <c:pt idx="50">
                  <c:v>220</c:v>
                </c:pt>
                <c:pt idx="51">
                  <c:v>190</c:v>
                </c:pt>
                <c:pt idx="52">
                  <c:v>205</c:v>
                </c:pt>
                <c:pt idx="53">
                  <c:v>190</c:v>
                </c:pt>
                <c:pt idx="54">
                  <c:v>250</c:v>
                </c:pt>
                <c:pt idx="55">
                  <c:v>195</c:v>
                </c:pt>
                <c:pt idx="56">
                  <c:v>225</c:v>
                </c:pt>
                <c:pt idx="57">
                  <c:v>230</c:v>
                </c:pt>
                <c:pt idx="58">
                  <c:v>190</c:v>
                </c:pt>
                <c:pt idx="59">
                  <c:v>215</c:v>
                </c:pt>
                <c:pt idx="60">
                  <c:v>220</c:v>
                </c:pt>
                <c:pt idx="61">
                  <c:v>185</c:v>
                </c:pt>
                <c:pt idx="62">
                  <c:v>230</c:v>
                </c:pt>
                <c:pt idx="63">
                  <c:v>180</c:v>
                </c:pt>
                <c:pt idx="64">
                  <c:v>205</c:v>
                </c:pt>
                <c:pt idx="65">
                  <c:v>210</c:v>
                </c:pt>
                <c:pt idx="66">
                  <c:v>180</c:v>
                </c:pt>
                <c:pt idx="67">
                  <c:v>180</c:v>
                </c:pt>
                <c:pt idx="68">
                  <c:v>220</c:v>
                </c:pt>
                <c:pt idx="69">
                  <c:v>200</c:v>
                </c:pt>
                <c:pt idx="70">
                  <c:v>205</c:v>
                </c:pt>
                <c:pt idx="71">
                  <c:v>200</c:v>
                </c:pt>
                <c:pt idx="72">
                  <c:v>185</c:v>
                </c:pt>
                <c:pt idx="73">
                  <c:v>230</c:v>
                </c:pt>
                <c:pt idx="74">
                  <c:v>230</c:v>
                </c:pt>
                <c:pt idx="75">
                  <c:v>220</c:v>
                </c:pt>
                <c:pt idx="76">
                  <c:v>255</c:v>
                </c:pt>
                <c:pt idx="77">
                  <c:v>205</c:v>
                </c:pt>
                <c:pt idx="78">
                  <c:v>215</c:v>
                </c:pt>
                <c:pt idx="79">
                  <c:v>230</c:v>
                </c:pt>
                <c:pt idx="80">
                  <c:v>275</c:v>
                </c:pt>
                <c:pt idx="81">
                  <c:v>210</c:v>
                </c:pt>
                <c:pt idx="82">
                  <c:v>220</c:v>
                </c:pt>
                <c:pt idx="83">
                  <c:v>240</c:v>
                </c:pt>
                <c:pt idx="84">
                  <c:v>235</c:v>
                </c:pt>
                <c:pt idx="85">
                  <c:v>190</c:v>
                </c:pt>
                <c:pt idx="86">
                  <c:v>245</c:v>
                </c:pt>
                <c:pt idx="87">
                  <c:v>230</c:v>
                </c:pt>
                <c:pt idx="88">
                  <c:v>190</c:v>
                </c:pt>
                <c:pt idx="89">
                  <c:v>185</c:v>
                </c:pt>
                <c:pt idx="90">
                  <c:v>215</c:v>
                </c:pt>
                <c:pt idx="91">
                  <c:v>185</c:v>
                </c:pt>
                <c:pt idx="92">
                  <c:v>170</c:v>
                </c:pt>
                <c:pt idx="93">
                  <c:v>245</c:v>
                </c:pt>
                <c:pt idx="94">
                  <c:v>205</c:v>
                </c:pt>
                <c:pt idx="95">
                  <c:v>190</c:v>
                </c:pt>
                <c:pt idx="96">
                  <c:v>230</c:v>
                </c:pt>
                <c:pt idx="97">
                  <c:v>190</c:v>
                </c:pt>
                <c:pt idx="98">
                  <c:v>250</c:v>
                </c:pt>
                <c:pt idx="99">
                  <c:v>170</c:v>
                </c:pt>
                <c:pt idx="100">
                  <c:v>230</c:v>
                </c:pt>
                <c:pt idx="101">
                  <c:v>210</c:v>
                </c:pt>
                <c:pt idx="102">
                  <c:v>190</c:v>
                </c:pt>
                <c:pt idx="103">
                  <c:v>185</c:v>
                </c:pt>
                <c:pt idx="104">
                  <c:v>200</c:v>
                </c:pt>
                <c:pt idx="105">
                  <c:v>240</c:v>
                </c:pt>
                <c:pt idx="106">
                  <c:v>230</c:v>
                </c:pt>
                <c:pt idx="107">
                  <c:v>190</c:v>
                </c:pt>
                <c:pt idx="108">
                  <c:v>205</c:v>
                </c:pt>
                <c:pt idx="109">
                  <c:v>180</c:v>
                </c:pt>
                <c:pt idx="110">
                  <c:v>235</c:v>
                </c:pt>
                <c:pt idx="111">
                  <c:v>210</c:v>
                </c:pt>
                <c:pt idx="112">
                  <c:v>210</c:v>
                </c:pt>
                <c:pt idx="113">
                  <c:v>220</c:v>
                </c:pt>
                <c:pt idx="114">
                  <c:v>170</c:v>
                </c:pt>
                <c:pt idx="115">
                  <c:v>170</c:v>
                </c:pt>
                <c:pt idx="116">
                  <c:v>200</c:v>
                </c:pt>
                <c:pt idx="117">
                  <c:v>205</c:v>
                </c:pt>
                <c:pt idx="118">
                  <c:v>210</c:v>
                </c:pt>
                <c:pt idx="119">
                  <c:v>195</c:v>
                </c:pt>
                <c:pt idx="120">
                  <c:v>200</c:v>
                </c:pt>
                <c:pt idx="121">
                  <c:v>190</c:v>
                </c:pt>
                <c:pt idx="122">
                  <c:v>200</c:v>
                </c:pt>
                <c:pt idx="123">
                  <c:v>240</c:v>
                </c:pt>
                <c:pt idx="124">
                  <c:v>195</c:v>
                </c:pt>
                <c:pt idx="125">
                  <c:v>220</c:v>
                </c:pt>
                <c:pt idx="126">
                  <c:v>180</c:v>
                </c:pt>
                <c:pt idx="127">
                  <c:v>210</c:v>
                </c:pt>
                <c:pt idx="128">
                  <c:v>195</c:v>
                </c:pt>
                <c:pt idx="129">
                  <c:v>200</c:v>
                </c:pt>
                <c:pt idx="130">
                  <c:v>170</c:v>
                </c:pt>
                <c:pt idx="131">
                  <c:v>200</c:v>
                </c:pt>
                <c:pt idx="132">
                  <c:v>200</c:v>
                </c:pt>
                <c:pt idx="133">
                  <c:v>220</c:v>
                </c:pt>
                <c:pt idx="134">
                  <c:v>235</c:v>
                </c:pt>
                <c:pt idx="135">
                  <c:v>225</c:v>
                </c:pt>
                <c:pt idx="136">
                  <c:v>225</c:v>
                </c:pt>
                <c:pt idx="137">
                  <c:v>220</c:v>
                </c:pt>
                <c:pt idx="138">
                  <c:v>240</c:v>
                </c:pt>
                <c:pt idx="139">
                  <c:v>180</c:v>
                </c:pt>
                <c:pt idx="140">
                  <c:v>190</c:v>
                </c:pt>
                <c:pt idx="141">
                  <c:v>195</c:v>
                </c:pt>
                <c:pt idx="142">
                  <c:v>175</c:v>
                </c:pt>
                <c:pt idx="143">
                  <c:v>185</c:v>
                </c:pt>
                <c:pt idx="144">
                  <c:v>215</c:v>
                </c:pt>
                <c:pt idx="145">
                  <c:v>215</c:v>
                </c:pt>
                <c:pt idx="146">
                  <c:v>185</c:v>
                </c:pt>
                <c:pt idx="147">
                  <c:v>195</c:v>
                </c:pt>
                <c:pt idx="148">
                  <c:v>220</c:v>
                </c:pt>
                <c:pt idx="149">
                  <c:v>205</c:v>
                </c:pt>
                <c:pt idx="150">
                  <c:v>215</c:v>
                </c:pt>
                <c:pt idx="151">
                  <c:v>215</c:v>
                </c:pt>
                <c:pt idx="152">
                  <c:v>235</c:v>
                </c:pt>
                <c:pt idx="153">
                  <c:v>165</c:v>
                </c:pt>
                <c:pt idx="154">
                  <c:v>190</c:v>
                </c:pt>
                <c:pt idx="155">
                  <c:v>210</c:v>
                </c:pt>
                <c:pt idx="156">
                  <c:v>195</c:v>
                </c:pt>
                <c:pt idx="157">
                  <c:v>260</c:v>
                </c:pt>
                <c:pt idx="158">
                  <c:v>204</c:v>
                </c:pt>
                <c:pt idx="159">
                  <c:v>250</c:v>
                </c:pt>
                <c:pt idx="160">
                  <c:v>225</c:v>
                </c:pt>
                <c:pt idx="161">
                  <c:v>230</c:v>
                </c:pt>
                <c:pt idx="162">
                  <c:v>230</c:v>
                </c:pt>
                <c:pt idx="163">
                  <c:v>245</c:v>
                </c:pt>
                <c:pt idx="164">
                  <c:v>195</c:v>
                </c:pt>
                <c:pt idx="165">
                  <c:v>195</c:v>
                </c:pt>
                <c:pt idx="166">
                  <c:v>240</c:v>
                </c:pt>
                <c:pt idx="167">
                  <c:v>180</c:v>
                </c:pt>
                <c:pt idx="168">
                  <c:v>180</c:v>
                </c:pt>
                <c:pt idx="169">
                  <c:v>220</c:v>
                </c:pt>
                <c:pt idx="170">
                  <c:v>210</c:v>
                </c:pt>
                <c:pt idx="171">
                  <c:v>190</c:v>
                </c:pt>
                <c:pt idx="172">
                  <c:v>210</c:v>
                </c:pt>
                <c:pt idx="173">
                  <c:v>215</c:v>
                </c:pt>
                <c:pt idx="174">
                  <c:v>210</c:v>
                </c:pt>
                <c:pt idx="175">
                  <c:v>230</c:v>
                </c:pt>
                <c:pt idx="176">
                  <c:v>215</c:v>
                </c:pt>
                <c:pt idx="177">
                  <c:v>245</c:v>
                </c:pt>
                <c:pt idx="178">
                  <c:v>235</c:v>
                </c:pt>
                <c:pt idx="179">
                  <c:v>200</c:v>
                </c:pt>
                <c:pt idx="180">
                  <c:v>225</c:v>
                </c:pt>
                <c:pt idx="181">
                  <c:v>185</c:v>
                </c:pt>
                <c:pt idx="182">
                  <c:v>210</c:v>
                </c:pt>
                <c:pt idx="183">
                  <c:v>205</c:v>
                </c:pt>
                <c:pt idx="184">
                  <c:v>205</c:v>
                </c:pt>
                <c:pt idx="185">
                  <c:v>200</c:v>
                </c:pt>
                <c:pt idx="186">
                  <c:v>215</c:v>
                </c:pt>
                <c:pt idx="187">
                  <c:v>170</c:v>
                </c:pt>
                <c:pt idx="188">
                  <c:v>180</c:v>
                </c:pt>
                <c:pt idx="189">
                  <c:v>170</c:v>
                </c:pt>
                <c:pt idx="190">
                  <c:v>200</c:v>
                </c:pt>
                <c:pt idx="191">
                  <c:v>225</c:v>
                </c:pt>
                <c:pt idx="192">
                  <c:v>215</c:v>
                </c:pt>
                <c:pt idx="193">
                  <c:v>210</c:v>
                </c:pt>
                <c:pt idx="194">
                  <c:v>210</c:v>
                </c:pt>
                <c:pt idx="195">
                  <c:v>225</c:v>
                </c:pt>
                <c:pt idx="196">
                  <c:v>230</c:v>
                </c:pt>
                <c:pt idx="197">
                  <c:v>185</c:v>
                </c:pt>
                <c:pt idx="198">
                  <c:v>220</c:v>
                </c:pt>
                <c:pt idx="199">
                  <c:v>225</c:v>
                </c:pt>
                <c:pt idx="200">
                  <c:v>215</c:v>
                </c:pt>
                <c:pt idx="201">
                  <c:v>215</c:v>
                </c:pt>
                <c:pt idx="202">
                  <c:v>195</c:v>
                </c:pt>
                <c:pt idx="203">
                  <c:v>195</c:v>
                </c:pt>
                <c:pt idx="204">
                  <c:v>215</c:v>
                </c:pt>
                <c:pt idx="205">
                  <c:v>225</c:v>
                </c:pt>
                <c:pt idx="206">
                  <c:v>230</c:v>
                </c:pt>
                <c:pt idx="207">
                  <c:v>225</c:v>
                </c:pt>
                <c:pt idx="208">
                  <c:v>200</c:v>
                </c:pt>
                <c:pt idx="209">
                  <c:v>225</c:v>
                </c:pt>
                <c:pt idx="210">
                  <c:v>225</c:v>
                </c:pt>
                <c:pt idx="211">
                  <c:v>200</c:v>
                </c:pt>
                <c:pt idx="212">
                  <c:v>220</c:v>
                </c:pt>
                <c:pt idx="213">
                  <c:v>180</c:v>
                </c:pt>
                <c:pt idx="214">
                  <c:v>230</c:v>
                </c:pt>
                <c:pt idx="215">
                  <c:v>210</c:v>
                </c:pt>
                <c:pt idx="216">
                  <c:v>235</c:v>
                </c:pt>
                <c:pt idx="217">
                  <c:v>190</c:v>
                </c:pt>
                <c:pt idx="218">
                  <c:v>215</c:v>
                </c:pt>
                <c:pt idx="219">
                  <c:v>215</c:v>
                </c:pt>
                <c:pt idx="220">
                  <c:v>205</c:v>
                </c:pt>
                <c:pt idx="221">
                  <c:v>200</c:v>
                </c:pt>
                <c:pt idx="222">
                  <c:v>220</c:v>
                </c:pt>
                <c:pt idx="223">
                  <c:v>220</c:v>
                </c:pt>
                <c:pt idx="224">
                  <c:v>260</c:v>
                </c:pt>
                <c:pt idx="225">
                  <c:v>235</c:v>
                </c:pt>
                <c:pt idx="226">
                  <c:v>230</c:v>
                </c:pt>
                <c:pt idx="227">
                  <c:v>230</c:v>
                </c:pt>
                <c:pt idx="228">
                  <c:v>210</c:v>
                </c:pt>
                <c:pt idx="229">
                  <c:v>240</c:v>
                </c:pt>
                <c:pt idx="230">
                  <c:v>215</c:v>
                </c:pt>
                <c:pt idx="231">
                  <c:v>225</c:v>
                </c:pt>
                <c:pt idx="232">
                  <c:v>225</c:v>
                </c:pt>
                <c:pt idx="233">
                  <c:v>185</c:v>
                </c:pt>
                <c:pt idx="234">
                  <c:v>190</c:v>
                </c:pt>
                <c:pt idx="235">
                  <c:v>290</c:v>
                </c:pt>
                <c:pt idx="236">
                  <c:v>235</c:v>
                </c:pt>
                <c:pt idx="237">
                  <c:v>215</c:v>
                </c:pt>
                <c:pt idx="238">
                  <c:v>205</c:v>
                </c:pt>
                <c:pt idx="239">
                  <c:v>195</c:v>
                </c:pt>
                <c:pt idx="240">
                  <c:v>190</c:v>
                </c:pt>
                <c:pt idx="241">
                  <c:v>230</c:v>
                </c:pt>
                <c:pt idx="242">
                  <c:v>220</c:v>
                </c:pt>
                <c:pt idx="243">
                  <c:v>200</c:v>
                </c:pt>
                <c:pt idx="244">
                  <c:v>205</c:v>
                </c:pt>
                <c:pt idx="245">
                  <c:v>235</c:v>
                </c:pt>
                <c:pt idx="246">
                  <c:v>210</c:v>
                </c:pt>
                <c:pt idx="247">
                  <c:v>210</c:v>
                </c:pt>
                <c:pt idx="248">
                  <c:v>215</c:v>
                </c:pt>
                <c:pt idx="249">
                  <c:v>235</c:v>
                </c:pt>
                <c:pt idx="250">
                  <c:v>200</c:v>
                </c:pt>
                <c:pt idx="251">
                  <c:v>180</c:v>
                </c:pt>
                <c:pt idx="252">
                  <c:v>210</c:v>
                </c:pt>
                <c:pt idx="253">
                  <c:v>200</c:v>
                </c:pt>
                <c:pt idx="254">
                  <c:v>210</c:v>
                </c:pt>
                <c:pt idx="255">
                  <c:v>195</c:v>
                </c:pt>
                <c:pt idx="256">
                  <c:v>215</c:v>
                </c:pt>
                <c:pt idx="257">
                  <c:v>225</c:v>
                </c:pt>
                <c:pt idx="258">
                  <c:v>205</c:v>
                </c:pt>
                <c:pt idx="259">
                  <c:v>205</c:v>
                </c:pt>
                <c:pt idx="260">
                  <c:v>260</c:v>
                </c:pt>
                <c:pt idx="261">
                  <c:v>200</c:v>
                </c:pt>
                <c:pt idx="262">
                  <c:v>185</c:v>
                </c:pt>
                <c:pt idx="263">
                  <c:v>205</c:v>
                </c:pt>
                <c:pt idx="264">
                  <c:v>195</c:v>
                </c:pt>
                <c:pt idx="265">
                  <c:v>240</c:v>
                </c:pt>
                <c:pt idx="266">
                  <c:v>190</c:v>
                </c:pt>
                <c:pt idx="267">
                  <c:v>195</c:v>
                </c:pt>
                <c:pt idx="268">
                  <c:v>170</c:v>
                </c:pt>
                <c:pt idx="269">
                  <c:v>195</c:v>
                </c:pt>
                <c:pt idx="270">
                  <c:v>195</c:v>
                </c:pt>
                <c:pt idx="271">
                  <c:v>220</c:v>
                </c:pt>
                <c:pt idx="272">
                  <c:v>240</c:v>
                </c:pt>
                <c:pt idx="273">
                  <c:v>195</c:v>
                </c:pt>
                <c:pt idx="274">
                  <c:v>200</c:v>
                </c:pt>
                <c:pt idx="275">
                  <c:v>200</c:v>
                </c:pt>
                <c:pt idx="276">
                  <c:v>215</c:v>
                </c:pt>
                <c:pt idx="277">
                  <c:v>180</c:v>
                </c:pt>
                <c:pt idx="278">
                  <c:v>190</c:v>
                </c:pt>
                <c:pt idx="279">
                  <c:v>205</c:v>
                </c:pt>
                <c:pt idx="280">
                  <c:v>260</c:v>
                </c:pt>
                <c:pt idx="281">
                  <c:v>225</c:v>
                </c:pt>
                <c:pt idx="282">
                  <c:v>220</c:v>
                </c:pt>
                <c:pt idx="283">
                  <c:v>190</c:v>
                </c:pt>
                <c:pt idx="284">
                  <c:v>220</c:v>
                </c:pt>
                <c:pt idx="285">
                  <c:v>215</c:v>
                </c:pt>
                <c:pt idx="286">
                  <c:v>205</c:v>
                </c:pt>
                <c:pt idx="287">
                  <c:v>190</c:v>
                </c:pt>
                <c:pt idx="288">
                  <c:v>210</c:v>
                </c:pt>
                <c:pt idx="289">
                  <c:v>225</c:v>
                </c:pt>
                <c:pt idx="290">
                  <c:v>200</c:v>
                </c:pt>
                <c:pt idx="291">
                  <c:v>215</c:v>
                </c:pt>
                <c:pt idx="292">
                  <c:v>220</c:v>
                </c:pt>
                <c:pt idx="293">
                  <c:v>205</c:v>
                </c:pt>
                <c:pt idx="294">
                  <c:v>185</c:v>
                </c:pt>
                <c:pt idx="295">
                  <c:v>205</c:v>
                </c:pt>
                <c:pt idx="296">
                  <c:v>235</c:v>
                </c:pt>
                <c:pt idx="297">
                  <c:v>215</c:v>
                </c:pt>
                <c:pt idx="298">
                  <c:v>210</c:v>
                </c:pt>
                <c:pt idx="299">
                  <c:v>225</c:v>
                </c:pt>
                <c:pt idx="300">
                  <c:v>225</c:v>
                </c:pt>
                <c:pt idx="301">
                  <c:v>185</c:v>
                </c:pt>
                <c:pt idx="302">
                  <c:v>255</c:v>
                </c:pt>
                <c:pt idx="303">
                  <c:v>235</c:v>
                </c:pt>
                <c:pt idx="304">
                  <c:v>200</c:v>
                </c:pt>
                <c:pt idx="305">
                  <c:v>230</c:v>
                </c:pt>
                <c:pt idx="306">
                  <c:v>225</c:v>
                </c:pt>
                <c:pt idx="307">
                  <c:v>220</c:v>
                </c:pt>
                <c:pt idx="308">
                  <c:v>220</c:v>
                </c:pt>
                <c:pt idx="309">
                  <c:v>215</c:v>
                </c:pt>
                <c:pt idx="310">
                  <c:v>235</c:v>
                </c:pt>
                <c:pt idx="311">
                  <c:v>200</c:v>
                </c:pt>
                <c:pt idx="312">
                  <c:v>185</c:v>
                </c:pt>
                <c:pt idx="313">
                  <c:v>165</c:v>
                </c:pt>
                <c:pt idx="314">
                  <c:v>200</c:v>
                </c:pt>
                <c:pt idx="315">
                  <c:v>200</c:v>
                </c:pt>
                <c:pt idx="316">
                  <c:v>175</c:v>
                </c:pt>
                <c:pt idx="317">
                  <c:v>200</c:v>
                </c:pt>
                <c:pt idx="318">
                  <c:v>245</c:v>
                </c:pt>
                <c:pt idx="319">
                  <c:v>230</c:v>
                </c:pt>
                <c:pt idx="320">
                  <c:v>235</c:v>
                </c:pt>
                <c:pt idx="321">
                  <c:v>205</c:v>
                </c:pt>
                <c:pt idx="322">
                  <c:v>240</c:v>
                </c:pt>
                <c:pt idx="323">
                  <c:v>190</c:v>
                </c:pt>
                <c:pt idx="324">
                  <c:v>205</c:v>
                </c:pt>
                <c:pt idx="325">
                  <c:v>160</c:v>
                </c:pt>
                <c:pt idx="326">
                  <c:v>225</c:v>
                </c:pt>
                <c:pt idx="327">
                  <c:v>215</c:v>
                </c:pt>
                <c:pt idx="328">
                  <c:v>175</c:v>
                </c:pt>
                <c:pt idx="329">
                  <c:v>225</c:v>
                </c:pt>
                <c:pt idx="330">
                  <c:v>200</c:v>
                </c:pt>
                <c:pt idx="331">
                  <c:v>215</c:v>
                </c:pt>
                <c:pt idx="332">
                  <c:v>215</c:v>
                </c:pt>
                <c:pt idx="333">
                  <c:v>205</c:v>
                </c:pt>
                <c:pt idx="334">
                  <c:v>215</c:v>
                </c:pt>
                <c:pt idx="335">
                  <c:v>245</c:v>
                </c:pt>
                <c:pt idx="336">
                  <c:v>240</c:v>
                </c:pt>
                <c:pt idx="337">
                  <c:v>205</c:v>
                </c:pt>
                <c:pt idx="338">
                  <c:v>180</c:v>
                </c:pt>
                <c:pt idx="339">
                  <c:v>215</c:v>
                </c:pt>
                <c:pt idx="340">
                  <c:v>230</c:v>
                </c:pt>
                <c:pt idx="341">
                  <c:v>240</c:v>
                </c:pt>
                <c:pt idx="342">
                  <c:v>175</c:v>
                </c:pt>
                <c:pt idx="343">
                  <c:v>200</c:v>
                </c:pt>
                <c:pt idx="344">
                  <c:v>185</c:v>
                </c:pt>
                <c:pt idx="345">
                  <c:v>215</c:v>
                </c:pt>
                <c:pt idx="346">
                  <c:v>230</c:v>
                </c:pt>
                <c:pt idx="347">
                  <c:v>220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290112"/>
        <c:axId val="161345536"/>
      </c:scatterChart>
      <c:valAx>
        <c:axId val="161290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Height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61345536"/>
        <c:crosses val="autoZero"/>
        <c:crossBetween val="midCat"/>
      </c:valAx>
      <c:valAx>
        <c:axId val="1613455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Weight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61290112"/>
        <c:crosses val="autoZero"/>
        <c:crossBetween val="midCat"/>
      </c:valAx>
    </c:plotArea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marker>
            <c:symbol val="none"/>
          </c:marker>
          <c:xVal>
            <c:numRef>
              <c:f>Sheet3!$A$6:$A$57</c:f>
              <c:numCache>
                <c:formatCode>General</c:formatCode>
                <c:ptCount val="52"/>
                <c:pt idx="0">
                  <c:v>160</c:v>
                </c:pt>
                <c:pt idx="1">
                  <c:v>160</c:v>
                </c:pt>
                <c:pt idx="2">
                  <c:v>170</c:v>
                </c:pt>
                <c:pt idx="3">
                  <c:v>170</c:v>
                </c:pt>
                <c:pt idx="4">
                  <c:v>170</c:v>
                </c:pt>
                <c:pt idx="5">
                  <c:v>170</c:v>
                </c:pt>
                <c:pt idx="6">
                  <c:v>180</c:v>
                </c:pt>
                <c:pt idx="7">
                  <c:v>180</c:v>
                </c:pt>
                <c:pt idx="8">
                  <c:v>180</c:v>
                </c:pt>
                <c:pt idx="9">
                  <c:v>180</c:v>
                </c:pt>
                <c:pt idx="10">
                  <c:v>190</c:v>
                </c:pt>
                <c:pt idx="11">
                  <c:v>190</c:v>
                </c:pt>
                <c:pt idx="12">
                  <c:v>190</c:v>
                </c:pt>
                <c:pt idx="13">
                  <c:v>190</c:v>
                </c:pt>
                <c:pt idx="14">
                  <c:v>200</c:v>
                </c:pt>
                <c:pt idx="15">
                  <c:v>200</c:v>
                </c:pt>
                <c:pt idx="16">
                  <c:v>200</c:v>
                </c:pt>
                <c:pt idx="17">
                  <c:v>200</c:v>
                </c:pt>
                <c:pt idx="18">
                  <c:v>210</c:v>
                </c:pt>
                <c:pt idx="19">
                  <c:v>210</c:v>
                </c:pt>
                <c:pt idx="20">
                  <c:v>210</c:v>
                </c:pt>
                <c:pt idx="21">
                  <c:v>210</c:v>
                </c:pt>
                <c:pt idx="22">
                  <c:v>220</c:v>
                </c:pt>
                <c:pt idx="23">
                  <c:v>220</c:v>
                </c:pt>
                <c:pt idx="24">
                  <c:v>220</c:v>
                </c:pt>
                <c:pt idx="25">
                  <c:v>220</c:v>
                </c:pt>
                <c:pt idx="26">
                  <c:v>230</c:v>
                </c:pt>
                <c:pt idx="27">
                  <c:v>230</c:v>
                </c:pt>
                <c:pt idx="28">
                  <c:v>230</c:v>
                </c:pt>
                <c:pt idx="29">
                  <c:v>230</c:v>
                </c:pt>
                <c:pt idx="30">
                  <c:v>240</c:v>
                </c:pt>
                <c:pt idx="31">
                  <c:v>240</c:v>
                </c:pt>
                <c:pt idx="32">
                  <c:v>240</c:v>
                </c:pt>
                <c:pt idx="33">
                  <c:v>240</c:v>
                </c:pt>
                <c:pt idx="34">
                  <c:v>250</c:v>
                </c:pt>
                <c:pt idx="35">
                  <c:v>250</c:v>
                </c:pt>
                <c:pt idx="36">
                  <c:v>250</c:v>
                </c:pt>
                <c:pt idx="37">
                  <c:v>250</c:v>
                </c:pt>
                <c:pt idx="38">
                  <c:v>260</c:v>
                </c:pt>
                <c:pt idx="39">
                  <c:v>260</c:v>
                </c:pt>
                <c:pt idx="40">
                  <c:v>260</c:v>
                </c:pt>
                <c:pt idx="41">
                  <c:v>260</c:v>
                </c:pt>
                <c:pt idx="42">
                  <c:v>270</c:v>
                </c:pt>
                <c:pt idx="43">
                  <c:v>270</c:v>
                </c:pt>
                <c:pt idx="44">
                  <c:v>270</c:v>
                </c:pt>
                <c:pt idx="45">
                  <c:v>270</c:v>
                </c:pt>
                <c:pt idx="46">
                  <c:v>280</c:v>
                </c:pt>
                <c:pt idx="47">
                  <c:v>280</c:v>
                </c:pt>
                <c:pt idx="48">
                  <c:v>280</c:v>
                </c:pt>
                <c:pt idx="49">
                  <c:v>280</c:v>
                </c:pt>
                <c:pt idx="50">
                  <c:v>290</c:v>
                </c:pt>
                <c:pt idx="51">
                  <c:v>290</c:v>
                </c:pt>
              </c:numCache>
            </c:numRef>
          </c:xVal>
          <c:yVal>
            <c:numRef>
              <c:f>Sheet3!$B$6:$B$57</c:f>
              <c:numCache>
                <c:formatCode>General</c:formatCode>
                <c:ptCount val="52"/>
                <c:pt idx="0">
                  <c:v>0</c:v>
                </c:pt>
                <c:pt idx="1">
                  <c:v>1.2</c:v>
                </c:pt>
                <c:pt idx="2">
                  <c:v>1.2</c:v>
                </c:pt>
                <c:pt idx="3">
                  <c:v>0</c:v>
                </c:pt>
                <c:pt idx="4">
                  <c:v>0</c:v>
                </c:pt>
                <c:pt idx="5">
                  <c:v>1.9</c:v>
                </c:pt>
                <c:pt idx="6">
                  <c:v>1.9</c:v>
                </c:pt>
                <c:pt idx="7">
                  <c:v>0</c:v>
                </c:pt>
                <c:pt idx="8">
                  <c:v>0</c:v>
                </c:pt>
                <c:pt idx="9">
                  <c:v>4.0999999999999996</c:v>
                </c:pt>
                <c:pt idx="10">
                  <c:v>4.0999999999999996</c:v>
                </c:pt>
                <c:pt idx="11">
                  <c:v>0</c:v>
                </c:pt>
                <c:pt idx="12">
                  <c:v>0</c:v>
                </c:pt>
                <c:pt idx="13">
                  <c:v>5.5</c:v>
                </c:pt>
                <c:pt idx="14">
                  <c:v>5.5</c:v>
                </c:pt>
                <c:pt idx="15">
                  <c:v>0</c:v>
                </c:pt>
                <c:pt idx="16">
                  <c:v>0</c:v>
                </c:pt>
                <c:pt idx="17">
                  <c:v>6.1</c:v>
                </c:pt>
                <c:pt idx="18">
                  <c:v>6.1</c:v>
                </c:pt>
                <c:pt idx="19">
                  <c:v>0</c:v>
                </c:pt>
                <c:pt idx="20">
                  <c:v>0</c:v>
                </c:pt>
                <c:pt idx="21">
                  <c:v>6.3</c:v>
                </c:pt>
                <c:pt idx="22">
                  <c:v>6.3</c:v>
                </c:pt>
                <c:pt idx="23">
                  <c:v>0</c:v>
                </c:pt>
                <c:pt idx="24">
                  <c:v>0</c:v>
                </c:pt>
                <c:pt idx="25">
                  <c:v>5</c:v>
                </c:pt>
                <c:pt idx="26">
                  <c:v>5</c:v>
                </c:pt>
                <c:pt idx="27">
                  <c:v>0</c:v>
                </c:pt>
                <c:pt idx="28">
                  <c:v>0</c:v>
                </c:pt>
                <c:pt idx="29">
                  <c:v>2.9</c:v>
                </c:pt>
                <c:pt idx="30">
                  <c:v>2.9</c:v>
                </c:pt>
                <c:pt idx="31">
                  <c:v>0</c:v>
                </c:pt>
                <c:pt idx="32">
                  <c:v>0</c:v>
                </c:pt>
                <c:pt idx="33">
                  <c:v>0.9</c:v>
                </c:pt>
                <c:pt idx="34">
                  <c:v>0.9</c:v>
                </c:pt>
                <c:pt idx="35">
                  <c:v>0</c:v>
                </c:pt>
                <c:pt idx="36">
                  <c:v>0</c:v>
                </c:pt>
                <c:pt idx="37">
                  <c:v>0.6</c:v>
                </c:pt>
                <c:pt idx="38">
                  <c:v>0.6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0.1</c:v>
                </c:pt>
                <c:pt idx="46">
                  <c:v>0.1</c:v>
                </c:pt>
                <c:pt idx="47">
                  <c:v>0</c:v>
                </c:pt>
                <c:pt idx="48">
                  <c:v>0</c:v>
                </c:pt>
                <c:pt idx="49">
                  <c:v>0.1</c:v>
                </c:pt>
                <c:pt idx="50">
                  <c:v>0.1</c:v>
                </c:pt>
                <c:pt idx="51">
                  <c:v>0</c:v>
                </c:pt>
              </c:numCache>
            </c:numRef>
          </c:yVal>
          <c:smooth val="0"/>
        </c:ser>
        <c:ser>
          <c:idx val="1"/>
          <c:order val="1"/>
          <c:marker>
            <c:symbol val="none"/>
          </c:marker>
          <c:xVal>
            <c:numRef>
              <c:f>Sheet3!$A$6:$A$57</c:f>
              <c:numCache>
                <c:formatCode>General</c:formatCode>
                <c:ptCount val="52"/>
                <c:pt idx="0">
                  <c:v>160</c:v>
                </c:pt>
                <c:pt idx="1">
                  <c:v>160</c:v>
                </c:pt>
                <c:pt idx="2">
                  <c:v>170</c:v>
                </c:pt>
                <c:pt idx="3">
                  <c:v>170</c:v>
                </c:pt>
                <c:pt idx="4">
                  <c:v>170</c:v>
                </c:pt>
                <c:pt idx="5">
                  <c:v>170</c:v>
                </c:pt>
                <c:pt idx="6">
                  <c:v>180</c:v>
                </c:pt>
                <c:pt idx="7">
                  <c:v>180</c:v>
                </c:pt>
                <c:pt idx="8">
                  <c:v>180</c:v>
                </c:pt>
                <c:pt idx="9">
                  <c:v>180</c:v>
                </c:pt>
                <c:pt idx="10">
                  <c:v>190</c:v>
                </c:pt>
                <c:pt idx="11">
                  <c:v>190</c:v>
                </c:pt>
                <c:pt idx="12">
                  <c:v>190</c:v>
                </c:pt>
                <c:pt idx="13">
                  <c:v>190</c:v>
                </c:pt>
                <c:pt idx="14">
                  <c:v>200</c:v>
                </c:pt>
                <c:pt idx="15">
                  <c:v>200</c:v>
                </c:pt>
                <c:pt idx="16">
                  <c:v>200</c:v>
                </c:pt>
                <c:pt idx="17">
                  <c:v>200</c:v>
                </c:pt>
                <c:pt idx="18">
                  <c:v>210</c:v>
                </c:pt>
                <c:pt idx="19">
                  <c:v>210</c:v>
                </c:pt>
                <c:pt idx="20">
                  <c:v>210</c:v>
                </c:pt>
                <c:pt idx="21">
                  <c:v>210</c:v>
                </c:pt>
                <c:pt idx="22">
                  <c:v>220</c:v>
                </c:pt>
                <c:pt idx="23">
                  <c:v>220</c:v>
                </c:pt>
                <c:pt idx="24">
                  <c:v>220</c:v>
                </c:pt>
                <c:pt idx="25">
                  <c:v>220</c:v>
                </c:pt>
                <c:pt idx="26">
                  <c:v>230</c:v>
                </c:pt>
                <c:pt idx="27">
                  <c:v>230</c:v>
                </c:pt>
                <c:pt idx="28">
                  <c:v>230</c:v>
                </c:pt>
                <c:pt idx="29">
                  <c:v>230</c:v>
                </c:pt>
                <c:pt idx="30">
                  <c:v>240</c:v>
                </c:pt>
                <c:pt idx="31">
                  <c:v>240</c:v>
                </c:pt>
                <c:pt idx="32">
                  <c:v>240</c:v>
                </c:pt>
                <c:pt idx="33">
                  <c:v>240</c:v>
                </c:pt>
                <c:pt idx="34">
                  <c:v>250</c:v>
                </c:pt>
                <c:pt idx="35">
                  <c:v>250</c:v>
                </c:pt>
                <c:pt idx="36">
                  <c:v>250</c:v>
                </c:pt>
                <c:pt idx="37">
                  <c:v>250</c:v>
                </c:pt>
                <c:pt idx="38">
                  <c:v>260</c:v>
                </c:pt>
                <c:pt idx="39">
                  <c:v>260</c:v>
                </c:pt>
                <c:pt idx="40">
                  <c:v>260</c:v>
                </c:pt>
                <c:pt idx="41">
                  <c:v>260</c:v>
                </c:pt>
                <c:pt idx="42">
                  <c:v>270</c:v>
                </c:pt>
                <c:pt idx="43">
                  <c:v>270</c:v>
                </c:pt>
                <c:pt idx="44">
                  <c:v>270</c:v>
                </c:pt>
                <c:pt idx="45">
                  <c:v>270</c:v>
                </c:pt>
                <c:pt idx="46">
                  <c:v>280</c:v>
                </c:pt>
                <c:pt idx="47">
                  <c:v>280</c:v>
                </c:pt>
                <c:pt idx="48">
                  <c:v>280</c:v>
                </c:pt>
                <c:pt idx="49">
                  <c:v>280</c:v>
                </c:pt>
                <c:pt idx="50">
                  <c:v>290</c:v>
                </c:pt>
                <c:pt idx="51">
                  <c:v>290</c:v>
                </c:pt>
              </c:numCache>
            </c:numRef>
          </c:xVal>
          <c:yVal>
            <c:numRef>
              <c:f>Sheet3!$C$6:$C$57</c:f>
              <c:numCache>
                <c:formatCode>General</c:formatCode>
                <c:ptCount val="52"/>
                <c:pt idx="0">
                  <c:v>0.46445530550946823</c:v>
                </c:pt>
                <c:pt idx="1">
                  <c:v>0.46445530550946823</c:v>
                </c:pt>
                <c:pt idx="2">
                  <c:v>1.2282848940285414</c:v>
                </c:pt>
                <c:pt idx="3">
                  <c:v>1.2282848940285414</c:v>
                </c:pt>
                <c:pt idx="4">
                  <c:v>1.2282848940285414</c:v>
                </c:pt>
                <c:pt idx="5">
                  <c:v>1.2282848940285414</c:v>
                </c:pt>
                <c:pt idx="6">
                  <c:v>2.5827038865554703</c:v>
                </c:pt>
                <c:pt idx="7">
                  <c:v>2.5827038865554703</c:v>
                </c:pt>
                <c:pt idx="8">
                  <c:v>2.5827038865554703</c:v>
                </c:pt>
                <c:pt idx="9">
                  <c:v>2.5827038865554703</c:v>
                </c:pt>
                <c:pt idx="10">
                  <c:v>4.3178787645196586</c:v>
                </c:pt>
                <c:pt idx="11">
                  <c:v>4.3178787645196586</c:v>
                </c:pt>
                <c:pt idx="12">
                  <c:v>4.3178787645196586</c:v>
                </c:pt>
                <c:pt idx="13">
                  <c:v>4.3178787645196586</c:v>
                </c:pt>
                <c:pt idx="14">
                  <c:v>5.7396656610650858</c:v>
                </c:pt>
                <c:pt idx="15">
                  <c:v>5.7396656610650858</c:v>
                </c:pt>
                <c:pt idx="16">
                  <c:v>5.7396656610650858</c:v>
                </c:pt>
                <c:pt idx="17">
                  <c:v>5.7396656610650858</c:v>
                </c:pt>
                <c:pt idx="18">
                  <c:v>6.0662886176333428</c:v>
                </c:pt>
                <c:pt idx="19">
                  <c:v>6.0662886176333428</c:v>
                </c:pt>
                <c:pt idx="20">
                  <c:v>6.0662886176333428</c:v>
                </c:pt>
                <c:pt idx="21">
                  <c:v>6.0662886176333428</c:v>
                </c:pt>
                <c:pt idx="22">
                  <c:v>5.0977656389613335</c:v>
                </c:pt>
                <c:pt idx="23">
                  <c:v>5.0977656389613335</c:v>
                </c:pt>
                <c:pt idx="24">
                  <c:v>5.0977656389613335</c:v>
                </c:pt>
                <c:pt idx="25">
                  <c:v>5.0977656389613335</c:v>
                </c:pt>
                <c:pt idx="26">
                  <c:v>3.4060967906041135</c:v>
                </c:pt>
                <c:pt idx="27">
                  <c:v>3.4060967906041135</c:v>
                </c:pt>
                <c:pt idx="28">
                  <c:v>3.4060967906041135</c:v>
                </c:pt>
                <c:pt idx="29">
                  <c:v>3.4060967906041135</c:v>
                </c:pt>
                <c:pt idx="30">
                  <c:v>1.8094826669567121</c:v>
                </c:pt>
                <c:pt idx="31">
                  <c:v>1.8094826669567121</c:v>
                </c:pt>
                <c:pt idx="32">
                  <c:v>1.8094826669567121</c:v>
                </c:pt>
                <c:pt idx="33">
                  <c:v>1.8094826669567121</c:v>
                </c:pt>
                <c:pt idx="34">
                  <c:v>0.76431466484725141</c:v>
                </c:pt>
                <c:pt idx="35">
                  <c:v>0.76431466484725141</c:v>
                </c:pt>
                <c:pt idx="36">
                  <c:v>0.76431466484725141</c:v>
                </c:pt>
                <c:pt idx="37">
                  <c:v>0.76431466484725141</c:v>
                </c:pt>
                <c:pt idx="38">
                  <c:v>0.25669078631762959</c:v>
                </c:pt>
                <c:pt idx="39">
                  <c:v>0.25669078631762959</c:v>
                </c:pt>
                <c:pt idx="40">
                  <c:v>0.25669078631762959</c:v>
                </c:pt>
                <c:pt idx="41">
                  <c:v>0.25669078631762959</c:v>
                </c:pt>
                <c:pt idx="42">
                  <c:v>6.8543881037946036E-2</c:v>
                </c:pt>
                <c:pt idx="43">
                  <c:v>6.8543881037946036E-2</c:v>
                </c:pt>
                <c:pt idx="44">
                  <c:v>6.8543881037946036E-2</c:v>
                </c:pt>
                <c:pt idx="45">
                  <c:v>6.8543881037946036E-2</c:v>
                </c:pt>
                <c:pt idx="46">
                  <c:v>1.4552828944063595E-2</c:v>
                </c:pt>
                <c:pt idx="47">
                  <c:v>1.4552828944063595E-2</c:v>
                </c:pt>
                <c:pt idx="48">
                  <c:v>1.4552828944063595E-2</c:v>
                </c:pt>
                <c:pt idx="49">
                  <c:v>1.4552828944063595E-2</c:v>
                </c:pt>
                <c:pt idx="50">
                  <c:v>2.4566680686627248E-3</c:v>
                </c:pt>
                <c:pt idx="51">
                  <c:v>2.4566680686627248E-3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415936"/>
        <c:axId val="161417472"/>
      </c:scatterChart>
      <c:valAx>
        <c:axId val="161415936"/>
        <c:scaling>
          <c:orientation val="minMax"/>
          <c:min val="150"/>
        </c:scaling>
        <c:delete val="0"/>
        <c:axPos val="b"/>
        <c:numFmt formatCode="General" sourceLinked="1"/>
        <c:majorTickMark val="out"/>
        <c:minorTickMark val="none"/>
        <c:tickLblPos val="nextTo"/>
        <c:crossAx val="161417472"/>
        <c:crosses val="autoZero"/>
        <c:crossBetween val="midCat"/>
      </c:valAx>
      <c:valAx>
        <c:axId val="161417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61415936"/>
        <c:crosses val="autoZero"/>
        <c:crossBetween val="midCat"/>
      </c:valAx>
    </c:plotArea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marker>
            <c:symbol val="none"/>
          </c:marker>
          <c:xVal>
            <c:numRef>
              <c:f>Sheet3!$I$6:$I$341</c:f>
              <c:numCache>
                <c:formatCode>General</c:formatCode>
                <c:ptCount val="336"/>
                <c:pt idx="0">
                  <c:v>150</c:v>
                </c:pt>
                <c:pt idx="1">
                  <c:v>150</c:v>
                </c:pt>
                <c:pt idx="2">
                  <c:v>150.5</c:v>
                </c:pt>
                <c:pt idx="3">
                  <c:v>151</c:v>
                </c:pt>
                <c:pt idx="4">
                  <c:v>151.5</c:v>
                </c:pt>
                <c:pt idx="5">
                  <c:v>152</c:v>
                </c:pt>
                <c:pt idx="6">
                  <c:v>152.5</c:v>
                </c:pt>
                <c:pt idx="7">
                  <c:v>153</c:v>
                </c:pt>
                <c:pt idx="8">
                  <c:v>153.5</c:v>
                </c:pt>
                <c:pt idx="9">
                  <c:v>154</c:v>
                </c:pt>
                <c:pt idx="10">
                  <c:v>154.5</c:v>
                </c:pt>
                <c:pt idx="11">
                  <c:v>155</c:v>
                </c:pt>
                <c:pt idx="12">
                  <c:v>155.5</c:v>
                </c:pt>
                <c:pt idx="13">
                  <c:v>156</c:v>
                </c:pt>
                <c:pt idx="14">
                  <c:v>156.5</c:v>
                </c:pt>
                <c:pt idx="15">
                  <c:v>157</c:v>
                </c:pt>
                <c:pt idx="16">
                  <c:v>157.5</c:v>
                </c:pt>
                <c:pt idx="17">
                  <c:v>158</c:v>
                </c:pt>
                <c:pt idx="18">
                  <c:v>158.5</c:v>
                </c:pt>
                <c:pt idx="19">
                  <c:v>159</c:v>
                </c:pt>
                <c:pt idx="20">
                  <c:v>159.5</c:v>
                </c:pt>
                <c:pt idx="21">
                  <c:v>160</c:v>
                </c:pt>
                <c:pt idx="22">
                  <c:v>160</c:v>
                </c:pt>
                <c:pt idx="23">
                  <c:v>160</c:v>
                </c:pt>
                <c:pt idx="24">
                  <c:v>160</c:v>
                </c:pt>
                <c:pt idx="25">
                  <c:v>160</c:v>
                </c:pt>
                <c:pt idx="26">
                  <c:v>160.5</c:v>
                </c:pt>
                <c:pt idx="27">
                  <c:v>161</c:v>
                </c:pt>
                <c:pt idx="28">
                  <c:v>161.5</c:v>
                </c:pt>
                <c:pt idx="29">
                  <c:v>162</c:v>
                </c:pt>
                <c:pt idx="30">
                  <c:v>162.5</c:v>
                </c:pt>
                <c:pt idx="31">
                  <c:v>163</c:v>
                </c:pt>
                <c:pt idx="32">
                  <c:v>163.5</c:v>
                </c:pt>
                <c:pt idx="33">
                  <c:v>164</c:v>
                </c:pt>
                <c:pt idx="34">
                  <c:v>164.5</c:v>
                </c:pt>
                <c:pt idx="35">
                  <c:v>165</c:v>
                </c:pt>
                <c:pt idx="36">
                  <c:v>165.5</c:v>
                </c:pt>
                <c:pt idx="37">
                  <c:v>166</c:v>
                </c:pt>
                <c:pt idx="38">
                  <c:v>166.5</c:v>
                </c:pt>
                <c:pt idx="39">
                  <c:v>167</c:v>
                </c:pt>
                <c:pt idx="40">
                  <c:v>167.5</c:v>
                </c:pt>
                <c:pt idx="41">
                  <c:v>168</c:v>
                </c:pt>
                <c:pt idx="42">
                  <c:v>168.5</c:v>
                </c:pt>
                <c:pt idx="43">
                  <c:v>169</c:v>
                </c:pt>
                <c:pt idx="44">
                  <c:v>169.5</c:v>
                </c:pt>
                <c:pt idx="45">
                  <c:v>170</c:v>
                </c:pt>
                <c:pt idx="46">
                  <c:v>170</c:v>
                </c:pt>
                <c:pt idx="47">
                  <c:v>170</c:v>
                </c:pt>
                <c:pt idx="48">
                  <c:v>170</c:v>
                </c:pt>
                <c:pt idx="49">
                  <c:v>170</c:v>
                </c:pt>
                <c:pt idx="50">
                  <c:v>170.5</c:v>
                </c:pt>
                <c:pt idx="51">
                  <c:v>171</c:v>
                </c:pt>
                <c:pt idx="52">
                  <c:v>171.5</c:v>
                </c:pt>
                <c:pt idx="53">
                  <c:v>172</c:v>
                </c:pt>
                <c:pt idx="54">
                  <c:v>172.5</c:v>
                </c:pt>
                <c:pt idx="55">
                  <c:v>173</c:v>
                </c:pt>
                <c:pt idx="56">
                  <c:v>173.5</c:v>
                </c:pt>
                <c:pt idx="57">
                  <c:v>174</c:v>
                </c:pt>
                <c:pt idx="58">
                  <c:v>174.5</c:v>
                </c:pt>
                <c:pt idx="59">
                  <c:v>175</c:v>
                </c:pt>
                <c:pt idx="60">
                  <c:v>175.5</c:v>
                </c:pt>
                <c:pt idx="61">
                  <c:v>176</c:v>
                </c:pt>
                <c:pt idx="62">
                  <c:v>176.5</c:v>
                </c:pt>
                <c:pt idx="63">
                  <c:v>177</c:v>
                </c:pt>
                <c:pt idx="64">
                  <c:v>177.5</c:v>
                </c:pt>
                <c:pt idx="65">
                  <c:v>178</c:v>
                </c:pt>
                <c:pt idx="66">
                  <c:v>178.5</c:v>
                </c:pt>
                <c:pt idx="67">
                  <c:v>179</c:v>
                </c:pt>
                <c:pt idx="68">
                  <c:v>179.5</c:v>
                </c:pt>
                <c:pt idx="69">
                  <c:v>180</c:v>
                </c:pt>
                <c:pt idx="70">
                  <c:v>180</c:v>
                </c:pt>
                <c:pt idx="71">
                  <c:v>180</c:v>
                </c:pt>
                <c:pt idx="72">
                  <c:v>180</c:v>
                </c:pt>
                <c:pt idx="73">
                  <c:v>180</c:v>
                </c:pt>
                <c:pt idx="74">
                  <c:v>180.5</c:v>
                </c:pt>
                <c:pt idx="75">
                  <c:v>181</c:v>
                </c:pt>
                <c:pt idx="76">
                  <c:v>181.5</c:v>
                </c:pt>
                <c:pt idx="77">
                  <c:v>182</c:v>
                </c:pt>
                <c:pt idx="78">
                  <c:v>182.5</c:v>
                </c:pt>
                <c:pt idx="79">
                  <c:v>183</c:v>
                </c:pt>
                <c:pt idx="80">
                  <c:v>183.5</c:v>
                </c:pt>
                <c:pt idx="81">
                  <c:v>184</c:v>
                </c:pt>
                <c:pt idx="82">
                  <c:v>184.5</c:v>
                </c:pt>
                <c:pt idx="83">
                  <c:v>185</c:v>
                </c:pt>
                <c:pt idx="84">
                  <c:v>185.5</c:v>
                </c:pt>
                <c:pt idx="85">
                  <c:v>186</c:v>
                </c:pt>
                <c:pt idx="86">
                  <c:v>186.5</c:v>
                </c:pt>
                <c:pt idx="87">
                  <c:v>187</c:v>
                </c:pt>
                <c:pt idx="88">
                  <c:v>187.5</c:v>
                </c:pt>
                <c:pt idx="89">
                  <c:v>188</c:v>
                </c:pt>
                <c:pt idx="90">
                  <c:v>188.5</c:v>
                </c:pt>
                <c:pt idx="91">
                  <c:v>189</c:v>
                </c:pt>
                <c:pt idx="92">
                  <c:v>189.5</c:v>
                </c:pt>
                <c:pt idx="93">
                  <c:v>190</c:v>
                </c:pt>
                <c:pt idx="94">
                  <c:v>190</c:v>
                </c:pt>
                <c:pt idx="95">
                  <c:v>190</c:v>
                </c:pt>
                <c:pt idx="96">
                  <c:v>190</c:v>
                </c:pt>
                <c:pt idx="97">
                  <c:v>190</c:v>
                </c:pt>
                <c:pt idx="98">
                  <c:v>190.5</c:v>
                </c:pt>
                <c:pt idx="99">
                  <c:v>191</c:v>
                </c:pt>
                <c:pt idx="100">
                  <c:v>191.5</c:v>
                </c:pt>
                <c:pt idx="101">
                  <c:v>192</c:v>
                </c:pt>
                <c:pt idx="102">
                  <c:v>192.5</c:v>
                </c:pt>
                <c:pt idx="103">
                  <c:v>193</c:v>
                </c:pt>
                <c:pt idx="104">
                  <c:v>193.5</c:v>
                </c:pt>
                <c:pt idx="105">
                  <c:v>194</c:v>
                </c:pt>
                <c:pt idx="106">
                  <c:v>194.5</c:v>
                </c:pt>
                <c:pt idx="107">
                  <c:v>195</c:v>
                </c:pt>
                <c:pt idx="108">
                  <c:v>195.5</c:v>
                </c:pt>
                <c:pt idx="109">
                  <c:v>196</c:v>
                </c:pt>
                <c:pt idx="110">
                  <c:v>196.5</c:v>
                </c:pt>
                <c:pt idx="111">
                  <c:v>197</c:v>
                </c:pt>
                <c:pt idx="112">
                  <c:v>197.5</c:v>
                </c:pt>
                <c:pt idx="113">
                  <c:v>198</c:v>
                </c:pt>
                <c:pt idx="114">
                  <c:v>198.5</c:v>
                </c:pt>
                <c:pt idx="115">
                  <c:v>199</c:v>
                </c:pt>
                <c:pt idx="116">
                  <c:v>199.5</c:v>
                </c:pt>
                <c:pt idx="117">
                  <c:v>200</c:v>
                </c:pt>
                <c:pt idx="118">
                  <c:v>200</c:v>
                </c:pt>
                <c:pt idx="119">
                  <c:v>200</c:v>
                </c:pt>
                <c:pt idx="120">
                  <c:v>200</c:v>
                </c:pt>
                <c:pt idx="121">
                  <c:v>200</c:v>
                </c:pt>
                <c:pt idx="122">
                  <c:v>200.5</c:v>
                </c:pt>
                <c:pt idx="123">
                  <c:v>201</c:v>
                </c:pt>
                <c:pt idx="124">
                  <c:v>201.5</c:v>
                </c:pt>
                <c:pt idx="125">
                  <c:v>202</c:v>
                </c:pt>
                <c:pt idx="126">
                  <c:v>202.5</c:v>
                </c:pt>
                <c:pt idx="127">
                  <c:v>203</c:v>
                </c:pt>
                <c:pt idx="128">
                  <c:v>203.5</c:v>
                </c:pt>
                <c:pt idx="129">
                  <c:v>204</c:v>
                </c:pt>
                <c:pt idx="130">
                  <c:v>204.5</c:v>
                </c:pt>
                <c:pt idx="131">
                  <c:v>205</c:v>
                </c:pt>
                <c:pt idx="132">
                  <c:v>205.5</c:v>
                </c:pt>
                <c:pt idx="133">
                  <c:v>206</c:v>
                </c:pt>
                <c:pt idx="134">
                  <c:v>206.5</c:v>
                </c:pt>
                <c:pt idx="135">
                  <c:v>207</c:v>
                </c:pt>
                <c:pt idx="136">
                  <c:v>207.5</c:v>
                </c:pt>
                <c:pt idx="137">
                  <c:v>208</c:v>
                </c:pt>
                <c:pt idx="138">
                  <c:v>208.5</c:v>
                </c:pt>
                <c:pt idx="139">
                  <c:v>209</c:v>
                </c:pt>
                <c:pt idx="140">
                  <c:v>209.5</c:v>
                </c:pt>
                <c:pt idx="141">
                  <c:v>210</c:v>
                </c:pt>
                <c:pt idx="142">
                  <c:v>210</c:v>
                </c:pt>
                <c:pt idx="143">
                  <c:v>210</c:v>
                </c:pt>
                <c:pt idx="144">
                  <c:v>210</c:v>
                </c:pt>
                <c:pt idx="145">
                  <c:v>210</c:v>
                </c:pt>
                <c:pt idx="146">
                  <c:v>210.5</c:v>
                </c:pt>
                <c:pt idx="147">
                  <c:v>211</c:v>
                </c:pt>
                <c:pt idx="148">
                  <c:v>211.5</c:v>
                </c:pt>
                <c:pt idx="149">
                  <c:v>212</c:v>
                </c:pt>
                <c:pt idx="150">
                  <c:v>212.5</c:v>
                </c:pt>
                <c:pt idx="151">
                  <c:v>213</c:v>
                </c:pt>
                <c:pt idx="152">
                  <c:v>213.5</c:v>
                </c:pt>
                <c:pt idx="153">
                  <c:v>214</c:v>
                </c:pt>
                <c:pt idx="154">
                  <c:v>214.5</c:v>
                </c:pt>
                <c:pt idx="155">
                  <c:v>215</c:v>
                </c:pt>
                <c:pt idx="156">
                  <c:v>215.5</c:v>
                </c:pt>
                <c:pt idx="157">
                  <c:v>216</c:v>
                </c:pt>
                <c:pt idx="158">
                  <c:v>216.5</c:v>
                </c:pt>
                <c:pt idx="159">
                  <c:v>217</c:v>
                </c:pt>
                <c:pt idx="160">
                  <c:v>217.5</c:v>
                </c:pt>
                <c:pt idx="161">
                  <c:v>218</c:v>
                </c:pt>
                <c:pt idx="162">
                  <c:v>218.5</c:v>
                </c:pt>
                <c:pt idx="163">
                  <c:v>219</c:v>
                </c:pt>
                <c:pt idx="164">
                  <c:v>219.5</c:v>
                </c:pt>
                <c:pt idx="165">
                  <c:v>220</c:v>
                </c:pt>
                <c:pt idx="166">
                  <c:v>220</c:v>
                </c:pt>
                <c:pt idx="167">
                  <c:v>220</c:v>
                </c:pt>
                <c:pt idx="168">
                  <c:v>220</c:v>
                </c:pt>
                <c:pt idx="169">
                  <c:v>220</c:v>
                </c:pt>
                <c:pt idx="170">
                  <c:v>220.5</c:v>
                </c:pt>
                <c:pt idx="171">
                  <c:v>221</c:v>
                </c:pt>
                <c:pt idx="172">
                  <c:v>221.5</c:v>
                </c:pt>
                <c:pt idx="173">
                  <c:v>222</c:v>
                </c:pt>
                <c:pt idx="174">
                  <c:v>222.5</c:v>
                </c:pt>
                <c:pt idx="175">
                  <c:v>223</c:v>
                </c:pt>
                <c:pt idx="176">
                  <c:v>223.5</c:v>
                </c:pt>
                <c:pt idx="177">
                  <c:v>224</c:v>
                </c:pt>
                <c:pt idx="178">
                  <c:v>224.5</c:v>
                </c:pt>
                <c:pt idx="179">
                  <c:v>225</c:v>
                </c:pt>
                <c:pt idx="180">
                  <c:v>225.5</c:v>
                </c:pt>
                <c:pt idx="181">
                  <c:v>226</c:v>
                </c:pt>
                <c:pt idx="182">
                  <c:v>226.5</c:v>
                </c:pt>
                <c:pt idx="183">
                  <c:v>227</c:v>
                </c:pt>
                <c:pt idx="184">
                  <c:v>227.5</c:v>
                </c:pt>
                <c:pt idx="185">
                  <c:v>228</c:v>
                </c:pt>
                <c:pt idx="186">
                  <c:v>228.5</c:v>
                </c:pt>
                <c:pt idx="187">
                  <c:v>229</c:v>
                </c:pt>
                <c:pt idx="188">
                  <c:v>229.5</c:v>
                </c:pt>
                <c:pt idx="189">
                  <c:v>230</c:v>
                </c:pt>
                <c:pt idx="190">
                  <c:v>230</c:v>
                </c:pt>
                <c:pt idx="191">
                  <c:v>230</c:v>
                </c:pt>
                <c:pt idx="192">
                  <c:v>230</c:v>
                </c:pt>
                <c:pt idx="193">
                  <c:v>230</c:v>
                </c:pt>
                <c:pt idx="194">
                  <c:v>230.5</c:v>
                </c:pt>
                <c:pt idx="195">
                  <c:v>231</c:v>
                </c:pt>
                <c:pt idx="196">
                  <c:v>231.5</c:v>
                </c:pt>
                <c:pt idx="197">
                  <c:v>232</c:v>
                </c:pt>
                <c:pt idx="198">
                  <c:v>232.5</c:v>
                </c:pt>
                <c:pt idx="199">
                  <c:v>233</c:v>
                </c:pt>
                <c:pt idx="200">
                  <c:v>233.5</c:v>
                </c:pt>
                <c:pt idx="201">
                  <c:v>234</c:v>
                </c:pt>
                <c:pt idx="202">
                  <c:v>234.5</c:v>
                </c:pt>
                <c:pt idx="203">
                  <c:v>235</c:v>
                </c:pt>
                <c:pt idx="204">
                  <c:v>235.5</c:v>
                </c:pt>
                <c:pt idx="205">
                  <c:v>236</c:v>
                </c:pt>
                <c:pt idx="206">
                  <c:v>236.5</c:v>
                </c:pt>
                <c:pt idx="207">
                  <c:v>237</c:v>
                </c:pt>
                <c:pt idx="208">
                  <c:v>237.5</c:v>
                </c:pt>
                <c:pt idx="209">
                  <c:v>238</c:v>
                </c:pt>
                <c:pt idx="210">
                  <c:v>238.5</c:v>
                </c:pt>
                <c:pt idx="211">
                  <c:v>239</c:v>
                </c:pt>
                <c:pt idx="212">
                  <c:v>239.5</c:v>
                </c:pt>
                <c:pt idx="213">
                  <c:v>240</c:v>
                </c:pt>
                <c:pt idx="214">
                  <c:v>240</c:v>
                </c:pt>
                <c:pt idx="215">
                  <c:v>240</c:v>
                </c:pt>
                <c:pt idx="216">
                  <c:v>240</c:v>
                </c:pt>
                <c:pt idx="217">
                  <c:v>240</c:v>
                </c:pt>
                <c:pt idx="218">
                  <c:v>240.5</c:v>
                </c:pt>
                <c:pt idx="219">
                  <c:v>241</c:v>
                </c:pt>
                <c:pt idx="220">
                  <c:v>241.5</c:v>
                </c:pt>
                <c:pt idx="221">
                  <c:v>242</c:v>
                </c:pt>
                <c:pt idx="222">
                  <c:v>242.5</c:v>
                </c:pt>
                <c:pt idx="223">
                  <c:v>243</c:v>
                </c:pt>
                <c:pt idx="224">
                  <c:v>243.5</c:v>
                </c:pt>
                <c:pt idx="225">
                  <c:v>244</c:v>
                </c:pt>
                <c:pt idx="226">
                  <c:v>244.5</c:v>
                </c:pt>
                <c:pt idx="227">
                  <c:v>245</c:v>
                </c:pt>
                <c:pt idx="228">
                  <c:v>245.5</c:v>
                </c:pt>
                <c:pt idx="229">
                  <c:v>246</c:v>
                </c:pt>
                <c:pt idx="230">
                  <c:v>246.5</c:v>
                </c:pt>
                <c:pt idx="231">
                  <c:v>247</c:v>
                </c:pt>
                <c:pt idx="232">
                  <c:v>247.5</c:v>
                </c:pt>
                <c:pt idx="233">
                  <c:v>248</c:v>
                </c:pt>
                <c:pt idx="234">
                  <c:v>248.5</c:v>
                </c:pt>
                <c:pt idx="235">
                  <c:v>249</c:v>
                </c:pt>
                <c:pt idx="236">
                  <c:v>249.5</c:v>
                </c:pt>
                <c:pt idx="237">
                  <c:v>250</c:v>
                </c:pt>
                <c:pt idx="238">
                  <c:v>250</c:v>
                </c:pt>
                <c:pt idx="239">
                  <c:v>250</c:v>
                </c:pt>
                <c:pt idx="240">
                  <c:v>250</c:v>
                </c:pt>
                <c:pt idx="241">
                  <c:v>250</c:v>
                </c:pt>
                <c:pt idx="242">
                  <c:v>250.5</c:v>
                </c:pt>
                <c:pt idx="243">
                  <c:v>251</c:v>
                </c:pt>
                <c:pt idx="244">
                  <c:v>251.5</c:v>
                </c:pt>
                <c:pt idx="245">
                  <c:v>252</c:v>
                </c:pt>
                <c:pt idx="246">
                  <c:v>252.5</c:v>
                </c:pt>
                <c:pt idx="247">
                  <c:v>253</c:v>
                </c:pt>
                <c:pt idx="248">
                  <c:v>253.5</c:v>
                </c:pt>
                <c:pt idx="249">
                  <c:v>254</c:v>
                </c:pt>
                <c:pt idx="250">
                  <c:v>254.5</c:v>
                </c:pt>
                <c:pt idx="251">
                  <c:v>255</c:v>
                </c:pt>
                <c:pt idx="252">
                  <c:v>255.5</c:v>
                </c:pt>
                <c:pt idx="253">
                  <c:v>256</c:v>
                </c:pt>
                <c:pt idx="254">
                  <c:v>256.5</c:v>
                </c:pt>
                <c:pt idx="255">
                  <c:v>257</c:v>
                </c:pt>
                <c:pt idx="256">
                  <c:v>257.5</c:v>
                </c:pt>
                <c:pt idx="257">
                  <c:v>258</c:v>
                </c:pt>
                <c:pt idx="258">
                  <c:v>258.5</c:v>
                </c:pt>
                <c:pt idx="259">
                  <c:v>259</c:v>
                </c:pt>
                <c:pt idx="260">
                  <c:v>259.5</c:v>
                </c:pt>
                <c:pt idx="261">
                  <c:v>260</c:v>
                </c:pt>
                <c:pt idx="262">
                  <c:v>260</c:v>
                </c:pt>
                <c:pt idx="263">
                  <c:v>260</c:v>
                </c:pt>
                <c:pt idx="264">
                  <c:v>260</c:v>
                </c:pt>
                <c:pt idx="265">
                  <c:v>260</c:v>
                </c:pt>
                <c:pt idx="266">
                  <c:v>260.5</c:v>
                </c:pt>
                <c:pt idx="267">
                  <c:v>261</c:v>
                </c:pt>
                <c:pt idx="268">
                  <c:v>261.5</c:v>
                </c:pt>
                <c:pt idx="269">
                  <c:v>262</c:v>
                </c:pt>
                <c:pt idx="270">
                  <c:v>262.5</c:v>
                </c:pt>
                <c:pt idx="271">
                  <c:v>263</c:v>
                </c:pt>
                <c:pt idx="272">
                  <c:v>263.5</c:v>
                </c:pt>
                <c:pt idx="273">
                  <c:v>264</c:v>
                </c:pt>
                <c:pt idx="274">
                  <c:v>264.5</c:v>
                </c:pt>
                <c:pt idx="275">
                  <c:v>265</c:v>
                </c:pt>
                <c:pt idx="276">
                  <c:v>265.5</c:v>
                </c:pt>
                <c:pt idx="277">
                  <c:v>266</c:v>
                </c:pt>
                <c:pt idx="278">
                  <c:v>266.5</c:v>
                </c:pt>
                <c:pt idx="279">
                  <c:v>267</c:v>
                </c:pt>
                <c:pt idx="280">
                  <c:v>267.5</c:v>
                </c:pt>
                <c:pt idx="281">
                  <c:v>268</c:v>
                </c:pt>
                <c:pt idx="282">
                  <c:v>268.5</c:v>
                </c:pt>
                <c:pt idx="283">
                  <c:v>269</c:v>
                </c:pt>
                <c:pt idx="284">
                  <c:v>269.5</c:v>
                </c:pt>
                <c:pt idx="285">
                  <c:v>270</c:v>
                </c:pt>
                <c:pt idx="286">
                  <c:v>270</c:v>
                </c:pt>
                <c:pt idx="287">
                  <c:v>270</c:v>
                </c:pt>
                <c:pt idx="288">
                  <c:v>270</c:v>
                </c:pt>
                <c:pt idx="289">
                  <c:v>270</c:v>
                </c:pt>
                <c:pt idx="290">
                  <c:v>270.5</c:v>
                </c:pt>
                <c:pt idx="291">
                  <c:v>271</c:v>
                </c:pt>
                <c:pt idx="292">
                  <c:v>271.5</c:v>
                </c:pt>
                <c:pt idx="293">
                  <c:v>272</c:v>
                </c:pt>
                <c:pt idx="294">
                  <c:v>272.5</c:v>
                </c:pt>
                <c:pt idx="295">
                  <c:v>273</c:v>
                </c:pt>
                <c:pt idx="296">
                  <c:v>273.5</c:v>
                </c:pt>
                <c:pt idx="297">
                  <c:v>274</c:v>
                </c:pt>
                <c:pt idx="298">
                  <c:v>274.5</c:v>
                </c:pt>
                <c:pt idx="299">
                  <c:v>275</c:v>
                </c:pt>
                <c:pt idx="300">
                  <c:v>275.5</c:v>
                </c:pt>
                <c:pt idx="301">
                  <c:v>276</c:v>
                </c:pt>
                <c:pt idx="302">
                  <c:v>276.5</c:v>
                </c:pt>
                <c:pt idx="303">
                  <c:v>277</c:v>
                </c:pt>
                <c:pt idx="304">
                  <c:v>277.5</c:v>
                </c:pt>
                <c:pt idx="305">
                  <c:v>278</c:v>
                </c:pt>
                <c:pt idx="306">
                  <c:v>278.5</c:v>
                </c:pt>
                <c:pt idx="307">
                  <c:v>279</c:v>
                </c:pt>
                <c:pt idx="308">
                  <c:v>279.5</c:v>
                </c:pt>
                <c:pt idx="309">
                  <c:v>280</c:v>
                </c:pt>
                <c:pt idx="310">
                  <c:v>280</c:v>
                </c:pt>
                <c:pt idx="311">
                  <c:v>280</c:v>
                </c:pt>
                <c:pt idx="312">
                  <c:v>280</c:v>
                </c:pt>
                <c:pt idx="313">
                  <c:v>280</c:v>
                </c:pt>
                <c:pt idx="314">
                  <c:v>280.5</c:v>
                </c:pt>
                <c:pt idx="315">
                  <c:v>281</c:v>
                </c:pt>
                <c:pt idx="316">
                  <c:v>281.5</c:v>
                </c:pt>
                <c:pt idx="317">
                  <c:v>282</c:v>
                </c:pt>
                <c:pt idx="318">
                  <c:v>282.5</c:v>
                </c:pt>
                <c:pt idx="319">
                  <c:v>283</c:v>
                </c:pt>
                <c:pt idx="320">
                  <c:v>283.5</c:v>
                </c:pt>
                <c:pt idx="321">
                  <c:v>284</c:v>
                </c:pt>
                <c:pt idx="322">
                  <c:v>284.5</c:v>
                </c:pt>
                <c:pt idx="323">
                  <c:v>285</c:v>
                </c:pt>
                <c:pt idx="324">
                  <c:v>285.5</c:v>
                </c:pt>
                <c:pt idx="325">
                  <c:v>286</c:v>
                </c:pt>
                <c:pt idx="326">
                  <c:v>286.5</c:v>
                </c:pt>
                <c:pt idx="327">
                  <c:v>287</c:v>
                </c:pt>
                <c:pt idx="328">
                  <c:v>287.5</c:v>
                </c:pt>
                <c:pt idx="329">
                  <c:v>288</c:v>
                </c:pt>
                <c:pt idx="330">
                  <c:v>288.5</c:v>
                </c:pt>
                <c:pt idx="331">
                  <c:v>289</c:v>
                </c:pt>
                <c:pt idx="332">
                  <c:v>289.5</c:v>
                </c:pt>
                <c:pt idx="333">
                  <c:v>290</c:v>
                </c:pt>
                <c:pt idx="334">
                  <c:v>290</c:v>
                </c:pt>
                <c:pt idx="335">
                  <c:v>290</c:v>
                </c:pt>
              </c:numCache>
            </c:numRef>
          </c:xVal>
          <c:yVal>
            <c:numRef>
              <c:f>Sheet3!$J$6:$J$341</c:f>
              <c:numCache>
                <c:formatCode>General</c:formatCode>
                <c:ptCount val="336"/>
                <c:pt idx="0">
                  <c:v>0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</c:v>
                </c:pt>
                <c:pt idx="24">
                  <c:v>0</c:v>
                </c:pt>
                <c:pt idx="25">
                  <c:v>1.2</c:v>
                </c:pt>
                <c:pt idx="26">
                  <c:v>1.2</c:v>
                </c:pt>
                <c:pt idx="27">
                  <c:v>1.2</c:v>
                </c:pt>
                <c:pt idx="28">
                  <c:v>1.2</c:v>
                </c:pt>
                <c:pt idx="29">
                  <c:v>1.2</c:v>
                </c:pt>
                <c:pt idx="30">
                  <c:v>1.2</c:v>
                </c:pt>
                <c:pt idx="31">
                  <c:v>1.2</c:v>
                </c:pt>
                <c:pt idx="32">
                  <c:v>1.2</c:v>
                </c:pt>
                <c:pt idx="33">
                  <c:v>1.2</c:v>
                </c:pt>
                <c:pt idx="34">
                  <c:v>1.2</c:v>
                </c:pt>
                <c:pt idx="35">
                  <c:v>1.2</c:v>
                </c:pt>
                <c:pt idx="36">
                  <c:v>1.2</c:v>
                </c:pt>
                <c:pt idx="37">
                  <c:v>1.2</c:v>
                </c:pt>
                <c:pt idx="38">
                  <c:v>1.2</c:v>
                </c:pt>
                <c:pt idx="39">
                  <c:v>1.2</c:v>
                </c:pt>
                <c:pt idx="40">
                  <c:v>1.2</c:v>
                </c:pt>
                <c:pt idx="41">
                  <c:v>1.2</c:v>
                </c:pt>
                <c:pt idx="42">
                  <c:v>1.2</c:v>
                </c:pt>
                <c:pt idx="43">
                  <c:v>1.2</c:v>
                </c:pt>
                <c:pt idx="44">
                  <c:v>1.2</c:v>
                </c:pt>
                <c:pt idx="45">
                  <c:v>1.2</c:v>
                </c:pt>
                <c:pt idx="46">
                  <c:v>1.2</c:v>
                </c:pt>
                <c:pt idx="47">
                  <c:v>0</c:v>
                </c:pt>
                <c:pt idx="48">
                  <c:v>0</c:v>
                </c:pt>
                <c:pt idx="49">
                  <c:v>1.9</c:v>
                </c:pt>
                <c:pt idx="50">
                  <c:v>1.9</c:v>
                </c:pt>
                <c:pt idx="51">
                  <c:v>1.9</c:v>
                </c:pt>
                <c:pt idx="52">
                  <c:v>1.9</c:v>
                </c:pt>
                <c:pt idx="53">
                  <c:v>1.9</c:v>
                </c:pt>
                <c:pt idx="54">
                  <c:v>1.9</c:v>
                </c:pt>
                <c:pt idx="55">
                  <c:v>1.9</c:v>
                </c:pt>
                <c:pt idx="56">
                  <c:v>1.9</c:v>
                </c:pt>
                <c:pt idx="57">
                  <c:v>1.9</c:v>
                </c:pt>
                <c:pt idx="58">
                  <c:v>1.9</c:v>
                </c:pt>
                <c:pt idx="59">
                  <c:v>1.9</c:v>
                </c:pt>
                <c:pt idx="60">
                  <c:v>1.9</c:v>
                </c:pt>
                <c:pt idx="61">
                  <c:v>1.9</c:v>
                </c:pt>
                <c:pt idx="62">
                  <c:v>1.9</c:v>
                </c:pt>
                <c:pt idx="63">
                  <c:v>1.9</c:v>
                </c:pt>
                <c:pt idx="64">
                  <c:v>1.9</c:v>
                </c:pt>
                <c:pt idx="65">
                  <c:v>1.9</c:v>
                </c:pt>
                <c:pt idx="66">
                  <c:v>1.9</c:v>
                </c:pt>
                <c:pt idx="67">
                  <c:v>1.9</c:v>
                </c:pt>
                <c:pt idx="68">
                  <c:v>1.9</c:v>
                </c:pt>
                <c:pt idx="69">
                  <c:v>1.9</c:v>
                </c:pt>
                <c:pt idx="70">
                  <c:v>1.9</c:v>
                </c:pt>
                <c:pt idx="71">
                  <c:v>0</c:v>
                </c:pt>
                <c:pt idx="72">
                  <c:v>0</c:v>
                </c:pt>
                <c:pt idx="73">
                  <c:v>4.0999999999999996</c:v>
                </c:pt>
                <c:pt idx="74">
                  <c:v>4.0999999999999996</c:v>
                </c:pt>
                <c:pt idx="75">
                  <c:v>4.0999999999999996</c:v>
                </c:pt>
                <c:pt idx="76">
                  <c:v>4.0999999999999996</c:v>
                </c:pt>
                <c:pt idx="77">
                  <c:v>4.0999999999999996</c:v>
                </c:pt>
                <c:pt idx="78">
                  <c:v>4.0999999999999996</c:v>
                </c:pt>
                <c:pt idx="79">
                  <c:v>4.0999999999999996</c:v>
                </c:pt>
                <c:pt idx="80">
                  <c:v>4.0999999999999996</c:v>
                </c:pt>
                <c:pt idx="81">
                  <c:v>4.0999999999999996</c:v>
                </c:pt>
                <c:pt idx="82">
                  <c:v>4.0999999999999996</c:v>
                </c:pt>
                <c:pt idx="83">
                  <c:v>4.0999999999999996</c:v>
                </c:pt>
                <c:pt idx="84">
                  <c:v>4.0999999999999996</c:v>
                </c:pt>
                <c:pt idx="85">
                  <c:v>4.0999999999999996</c:v>
                </c:pt>
                <c:pt idx="86">
                  <c:v>4.0999999999999996</c:v>
                </c:pt>
                <c:pt idx="87">
                  <c:v>4.0999999999999996</c:v>
                </c:pt>
                <c:pt idx="88">
                  <c:v>4.0999999999999996</c:v>
                </c:pt>
                <c:pt idx="89">
                  <c:v>4.0999999999999996</c:v>
                </c:pt>
                <c:pt idx="90">
                  <c:v>4.0999999999999996</c:v>
                </c:pt>
                <c:pt idx="91">
                  <c:v>4.0999999999999996</c:v>
                </c:pt>
                <c:pt idx="92">
                  <c:v>4.0999999999999996</c:v>
                </c:pt>
                <c:pt idx="93">
                  <c:v>4.0999999999999996</c:v>
                </c:pt>
                <c:pt idx="94">
                  <c:v>4.0999999999999996</c:v>
                </c:pt>
                <c:pt idx="95">
                  <c:v>0</c:v>
                </c:pt>
                <c:pt idx="96">
                  <c:v>0</c:v>
                </c:pt>
                <c:pt idx="97">
                  <c:v>5.5</c:v>
                </c:pt>
                <c:pt idx="98">
                  <c:v>5.5</c:v>
                </c:pt>
                <c:pt idx="99">
                  <c:v>5.5</c:v>
                </c:pt>
                <c:pt idx="100">
                  <c:v>5.5</c:v>
                </c:pt>
                <c:pt idx="101">
                  <c:v>5.5</c:v>
                </c:pt>
                <c:pt idx="102">
                  <c:v>5.5</c:v>
                </c:pt>
                <c:pt idx="103">
                  <c:v>5.5</c:v>
                </c:pt>
                <c:pt idx="104">
                  <c:v>5.5</c:v>
                </c:pt>
                <c:pt idx="105">
                  <c:v>5.5</c:v>
                </c:pt>
                <c:pt idx="106">
                  <c:v>5.5</c:v>
                </c:pt>
                <c:pt idx="107">
                  <c:v>5.5</c:v>
                </c:pt>
                <c:pt idx="108">
                  <c:v>5.5</c:v>
                </c:pt>
                <c:pt idx="109">
                  <c:v>5.5</c:v>
                </c:pt>
                <c:pt idx="110">
                  <c:v>5.5</c:v>
                </c:pt>
                <c:pt idx="111">
                  <c:v>5.5</c:v>
                </c:pt>
                <c:pt idx="112">
                  <c:v>5.5</c:v>
                </c:pt>
                <c:pt idx="113">
                  <c:v>5.5</c:v>
                </c:pt>
                <c:pt idx="114">
                  <c:v>5.5</c:v>
                </c:pt>
                <c:pt idx="115">
                  <c:v>5.5</c:v>
                </c:pt>
                <c:pt idx="116">
                  <c:v>5.5</c:v>
                </c:pt>
                <c:pt idx="117">
                  <c:v>5.5</c:v>
                </c:pt>
                <c:pt idx="118">
                  <c:v>5.5</c:v>
                </c:pt>
                <c:pt idx="119">
                  <c:v>0</c:v>
                </c:pt>
                <c:pt idx="120">
                  <c:v>0</c:v>
                </c:pt>
                <c:pt idx="121">
                  <c:v>6.1</c:v>
                </c:pt>
                <c:pt idx="122">
                  <c:v>6.1</c:v>
                </c:pt>
                <c:pt idx="123">
                  <c:v>6.1</c:v>
                </c:pt>
                <c:pt idx="124">
                  <c:v>6.1</c:v>
                </c:pt>
                <c:pt idx="125">
                  <c:v>6.1</c:v>
                </c:pt>
                <c:pt idx="126">
                  <c:v>6.1</c:v>
                </c:pt>
                <c:pt idx="127">
                  <c:v>6.1</c:v>
                </c:pt>
                <c:pt idx="128">
                  <c:v>6.1</c:v>
                </c:pt>
                <c:pt idx="129">
                  <c:v>6.1</c:v>
                </c:pt>
                <c:pt idx="130">
                  <c:v>6.1</c:v>
                </c:pt>
                <c:pt idx="131">
                  <c:v>6.1</c:v>
                </c:pt>
                <c:pt idx="132">
                  <c:v>6.1</c:v>
                </c:pt>
                <c:pt idx="133">
                  <c:v>6.1</c:v>
                </c:pt>
                <c:pt idx="134">
                  <c:v>6.1</c:v>
                </c:pt>
                <c:pt idx="135">
                  <c:v>6.1</c:v>
                </c:pt>
                <c:pt idx="136">
                  <c:v>6.1</c:v>
                </c:pt>
                <c:pt idx="137">
                  <c:v>6.1</c:v>
                </c:pt>
                <c:pt idx="138">
                  <c:v>6.1</c:v>
                </c:pt>
                <c:pt idx="139">
                  <c:v>6.1</c:v>
                </c:pt>
                <c:pt idx="140">
                  <c:v>6.1</c:v>
                </c:pt>
                <c:pt idx="141">
                  <c:v>6.1</c:v>
                </c:pt>
                <c:pt idx="142">
                  <c:v>6.1</c:v>
                </c:pt>
                <c:pt idx="143">
                  <c:v>0</c:v>
                </c:pt>
                <c:pt idx="144">
                  <c:v>0</c:v>
                </c:pt>
                <c:pt idx="145">
                  <c:v>6.3</c:v>
                </c:pt>
                <c:pt idx="146">
                  <c:v>6.3</c:v>
                </c:pt>
                <c:pt idx="147">
                  <c:v>6.3</c:v>
                </c:pt>
                <c:pt idx="148">
                  <c:v>6.3</c:v>
                </c:pt>
                <c:pt idx="149">
                  <c:v>6.3</c:v>
                </c:pt>
                <c:pt idx="150">
                  <c:v>6.3</c:v>
                </c:pt>
                <c:pt idx="151">
                  <c:v>6.3</c:v>
                </c:pt>
                <c:pt idx="152">
                  <c:v>6.3</c:v>
                </c:pt>
                <c:pt idx="153">
                  <c:v>6.3</c:v>
                </c:pt>
                <c:pt idx="154">
                  <c:v>6.3</c:v>
                </c:pt>
                <c:pt idx="155">
                  <c:v>6.3</c:v>
                </c:pt>
                <c:pt idx="156">
                  <c:v>6.3</c:v>
                </c:pt>
                <c:pt idx="157">
                  <c:v>6.3</c:v>
                </c:pt>
                <c:pt idx="158">
                  <c:v>6.3</c:v>
                </c:pt>
                <c:pt idx="159">
                  <c:v>6.3</c:v>
                </c:pt>
                <c:pt idx="160">
                  <c:v>6.3</c:v>
                </c:pt>
                <c:pt idx="161">
                  <c:v>6.3</c:v>
                </c:pt>
                <c:pt idx="162">
                  <c:v>6.3</c:v>
                </c:pt>
                <c:pt idx="163">
                  <c:v>6.3</c:v>
                </c:pt>
                <c:pt idx="164">
                  <c:v>6.3</c:v>
                </c:pt>
                <c:pt idx="165">
                  <c:v>6.3</c:v>
                </c:pt>
                <c:pt idx="166">
                  <c:v>6.3</c:v>
                </c:pt>
                <c:pt idx="167">
                  <c:v>0</c:v>
                </c:pt>
                <c:pt idx="168">
                  <c:v>0</c:v>
                </c:pt>
                <c:pt idx="169">
                  <c:v>5</c:v>
                </c:pt>
                <c:pt idx="170">
                  <c:v>5</c:v>
                </c:pt>
                <c:pt idx="171">
                  <c:v>5</c:v>
                </c:pt>
                <c:pt idx="172">
                  <c:v>5</c:v>
                </c:pt>
                <c:pt idx="173">
                  <c:v>5</c:v>
                </c:pt>
                <c:pt idx="174">
                  <c:v>5</c:v>
                </c:pt>
                <c:pt idx="175">
                  <c:v>5</c:v>
                </c:pt>
                <c:pt idx="176">
                  <c:v>5</c:v>
                </c:pt>
                <c:pt idx="177">
                  <c:v>5</c:v>
                </c:pt>
                <c:pt idx="178">
                  <c:v>5</c:v>
                </c:pt>
                <c:pt idx="179">
                  <c:v>5</c:v>
                </c:pt>
                <c:pt idx="180">
                  <c:v>5</c:v>
                </c:pt>
                <c:pt idx="181">
                  <c:v>5</c:v>
                </c:pt>
                <c:pt idx="182">
                  <c:v>5</c:v>
                </c:pt>
                <c:pt idx="183">
                  <c:v>5</c:v>
                </c:pt>
                <c:pt idx="184">
                  <c:v>5</c:v>
                </c:pt>
                <c:pt idx="185">
                  <c:v>5</c:v>
                </c:pt>
                <c:pt idx="186">
                  <c:v>5</c:v>
                </c:pt>
                <c:pt idx="187">
                  <c:v>5</c:v>
                </c:pt>
                <c:pt idx="188">
                  <c:v>5</c:v>
                </c:pt>
                <c:pt idx="189">
                  <c:v>5</c:v>
                </c:pt>
                <c:pt idx="190">
                  <c:v>5</c:v>
                </c:pt>
                <c:pt idx="191">
                  <c:v>0</c:v>
                </c:pt>
                <c:pt idx="192">
                  <c:v>0</c:v>
                </c:pt>
                <c:pt idx="193">
                  <c:v>2.9</c:v>
                </c:pt>
                <c:pt idx="194">
                  <c:v>2.9</c:v>
                </c:pt>
                <c:pt idx="195">
                  <c:v>2.9</c:v>
                </c:pt>
                <c:pt idx="196">
                  <c:v>2.9</c:v>
                </c:pt>
                <c:pt idx="197">
                  <c:v>2.9</c:v>
                </c:pt>
                <c:pt idx="198">
                  <c:v>2.9</c:v>
                </c:pt>
                <c:pt idx="199">
                  <c:v>2.9</c:v>
                </c:pt>
                <c:pt idx="200">
                  <c:v>2.9</c:v>
                </c:pt>
                <c:pt idx="201">
                  <c:v>2.9</c:v>
                </c:pt>
                <c:pt idx="202">
                  <c:v>2.9</c:v>
                </c:pt>
                <c:pt idx="203">
                  <c:v>2.9</c:v>
                </c:pt>
                <c:pt idx="204">
                  <c:v>2.9</c:v>
                </c:pt>
                <c:pt idx="205">
                  <c:v>2.9</c:v>
                </c:pt>
                <c:pt idx="206">
                  <c:v>2.9</c:v>
                </c:pt>
                <c:pt idx="207">
                  <c:v>2.9</c:v>
                </c:pt>
                <c:pt idx="208">
                  <c:v>2.9</c:v>
                </c:pt>
                <c:pt idx="209">
                  <c:v>2.9</c:v>
                </c:pt>
                <c:pt idx="210">
                  <c:v>2.9</c:v>
                </c:pt>
                <c:pt idx="211">
                  <c:v>2.9</c:v>
                </c:pt>
                <c:pt idx="212">
                  <c:v>2.9</c:v>
                </c:pt>
                <c:pt idx="213">
                  <c:v>2.9</c:v>
                </c:pt>
                <c:pt idx="214">
                  <c:v>2.9</c:v>
                </c:pt>
                <c:pt idx="215">
                  <c:v>0</c:v>
                </c:pt>
                <c:pt idx="216">
                  <c:v>0</c:v>
                </c:pt>
                <c:pt idx="217">
                  <c:v>0.9</c:v>
                </c:pt>
                <c:pt idx="218">
                  <c:v>0.9</c:v>
                </c:pt>
                <c:pt idx="219">
                  <c:v>0.9</c:v>
                </c:pt>
                <c:pt idx="220">
                  <c:v>0.9</c:v>
                </c:pt>
                <c:pt idx="221">
                  <c:v>0.9</c:v>
                </c:pt>
                <c:pt idx="222">
                  <c:v>0.9</c:v>
                </c:pt>
                <c:pt idx="223">
                  <c:v>0.9</c:v>
                </c:pt>
                <c:pt idx="224">
                  <c:v>0.9</c:v>
                </c:pt>
                <c:pt idx="225">
                  <c:v>0.9</c:v>
                </c:pt>
                <c:pt idx="226">
                  <c:v>0.9</c:v>
                </c:pt>
                <c:pt idx="227">
                  <c:v>0.9</c:v>
                </c:pt>
                <c:pt idx="228">
                  <c:v>0.9</c:v>
                </c:pt>
                <c:pt idx="229">
                  <c:v>0.9</c:v>
                </c:pt>
                <c:pt idx="230">
                  <c:v>0.9</c:v>
                </c:pt>
                <c:pt idx="231">
                  <c:v>0.9</c:v>
                </c:pt>
                <c:pt idx="232">
                  <c:v>0.9</c:v>
                </c:pt>
                <c:pt idx="233">
                  <c:v>0.9</c:v>
                </c:pt>
                <c:pt idx="234">
                  <c:v>0.9</c:v>
                </c:pt>
                <c:pt idx="235">
                  <c:v>0.9</c:v>
                </c:pt>
                <c:pt idx="236">
                  <c:v>0.9</c:v>
                </c:pt>
                <c:pt idx="237">
                  <c:v>0.9</c:v>
                </c:pt>
                <c:pt idx="238">
                  <c:v>0.9</c:v>
                </c:pt>
                <c:pt idx="239">
                  <c:v>0</c:v>
                </c:pt>
                <c:pt idx="240">
                  <c:v>0</c:v>
                </c:pt>
                <c:pt idx="241">
                  <c:v>0.6</c:v>
                </c:pt>
                <c:pt idx="242">
                  <c:v>0.6</c:v>
                </c:pt>
                <c:pt idx="243">
                  <c:v>0.6</c:v>
                </c:pt>
                <c:pt idx="244">
                  <c:v>0.6</c:v>
                </c:pt>
                <c:pt idx="245">
                  <c:v>0.6</c:v>
                </c:pt>
                <c:pt idx="246">
                  <c:v>0.6</c:v>
                </c:pt>
                <c:pt idx="247">
                  <c:v>0.6</c:v>
                </c:pt>
                <c:pt idx="248">
                  <c:v>0.6</c:v>
                </c:pt>
                <c:pt idx="249">
                  <c:v>0.6</c:v>
                </c:pt>
                <c:pt idx="250">
                  <c:v>0.6</c:v>
                </c:pt>
                <c:pt idx="251">
                  <c:v>0.6</c:v>
                </c:pt>
                <c:pt idx="252">
                  <c:v>0.6</c:v>
                </c:pt>
                <c:pt idx="253">
                  <c:v>0.6</c:v>
                </c:pt>
                <c:pt idx="254">
                  <c:v>0.6</c:v>
                </c:pt>
                <c:pt idx="255">
                  <c:v>0.6</c:v>
                </c:pt>
                <c:pt idx="256">
                  <c:v>0.6</c:v>
                </c:pt>
                <c:pt idx="257">
                  <c:v>0.6</c:v>
                </c:pt>
                <c:pt idx="258">
                  <c:v>0.6</c:v>
                </c:pt>
                <c:pt idx="259">
                  <c:v>0.6</c:v>
                </c:pt>
                <c:pt idx="260">
                  <c:v>0.6</c:v>
                </c:pt>
                <c:pt idx="261">
                  <c:v>0.6</c:v>
                </c:pt>
                <c:pt idx="262">
                  <c:v>0.6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0.1</c:v>
                </c:pt>
                <c:pt idx="290">
                  <c:v>0.1</c:v>
                </c:pt>
                <c:pt idx="291">
                  <c:v>0.1</c:v>
                </c:pt>
                <c:pt idx="292">
                  <c:v>0.1</c:v>
                </c:pt>
                <c:pt idx="293">
                  <c:v>0.1</c:v>
                </c:pt>
                <c:pt idx="294">
                  <c:v>0.1</c:v>
                </c:pt>
                <c:pt idx="295">
                  <c:v>0.1</c:v>
                </c:pt>
                <c:pt idx="296">
                  <c:v>0.1</c:v>
                </c:pt>
                <c:pt idx="297">
                  <c:v>0.1</c:v>
                </c:pt>
                <c:pt idx="298">
                  <c:v>0.1</c:v>
                </c:pt>
                <c:pt idx="299">
                  <c:v>0.1</c:v>
                </c:pt>
                <c:pt idx="300">
                  <c:v>0.1</c:v>
                </c:pt>
                <c:pt idx="301">
                  <c:v>0.1</c:v>
                </c:pt>
                <c:pt idx="302">
                  <c:v>0.1</c:v>
                </c:pt>
                <c:pt idx="303">
                  <c:v>0.1</c:v>
                </c:pt>
                <c:pt idx="304">
                  <c:v>0.1</c:v>
                </c:pt>
                <c:pt idx="305">
                  <c:v>0.1</c:v>
                </c:pt>
                <c:pt idx="306">
                  <c:v>0.1</c:v>
                </c:pt>
                <c:pt idx="307">
                  <c:v>0.1</c:v>
                </c:pt>
                <c:pt idx="308">
                  <c:v>0.1</c:v>
                </c:pt>
                <c:pt idx="309">
                  <c:v>0.1</c:v>
                </c:pt>
                <c:pt idx="310">
                  <c:v>0.1</c:v>
                </c:pt>
                <c:pt idx="311">
                  <c:v>0</c:v>
                </c:pt>
                <c:pt idx="312">
                  <c:v>0</c:v>
                </c:pt>
                <c:pt idx="313">
                  <c:v>0.1</c:v>
                </c:pt>
                <c:pt idx="314">
                  <c:v>0.1</c:v>
                </c:pt>
                <c:pt idx="315">
                  <c:v>0.1</c:v>
                </c:pt>
                <c:pt idx="316">
                  <c:v>0.1</c:v>
                </c:pt>
                <c:pt idx="317">
                  <c:v>0.1</c:v>
                </c:pt>
                <c:pt idx="318">
                  <c:v>0.1</c:v>
                </c:pt>
                <c:pt idx="319">
                  <c:v>0.1</c:v>
                </c:pt>
                <c:pt idx="320">
                  <c:v>0.1</c:v>
                </c:pt>
                <c:pt idx="321">
                  <c:v>0.1</c:v>
                </c:pt>
                <c:pt idx="322">
                  <c:v>0.1</c:v>
                </c:pt>
                <c:pt idx="323">
                  <c:v>0.1</c:v>
                </c:pt>
                <c:pt idx="324">
                  <c:v>0.1</c:v>
                </c:pt>
                <c:pt idx="325">
                  <c:v>0.1</c:v>
                </c:pt>
                <c:pt idx="326">
                  <c:v>0.1</c:v>
                </c:pt>
                <c:pt idx="327">
                  <c:v>0.1</c:v>
                </c:pt>
                <c:pt idx="328">
                  <c:v>0.1</c:v>
                </c:pt>
                <c:pt idx="329">
                  <c:v>0.1</c:v>
                </c:pt>
                <c:pt idx="330">
                  <c:v>0.1</c:v>
                </c:pt>
                <c:pt idx="331">
                  <c:v>0.1</c:v>
                </c:pt>
                <c:pt idx="332">
                  <c:v>0.1</c:v>
                </c:pt>
                <c:pt idx="333">
                  <c:v>0.1</c:v>
                </c:pt>
                <c:pt idx="334">
                  <c:v>0.1</c:v>
                </c:pt>
                <c:pt idx="335">
                  <c:v>0</c:v>
                </c:pt>
              </c:numCache>
            </c:numRef>
          </c:yVal>
          <c:smooth val="0"/>
        </c:ser>
        <c:ser>
          <c:idx val="1"/>
          <c:order val="1"/>
          <c:marker>
            <c:symbol val="none"/>
          </c:marker>
          <c:xVal>
            <c:numRef>
              <c:f>Sheet3!$I$6:$I$341</c:f>
              <c:numCache>
                <c:formatCode>General</c:formatCode>
                <c:ptCount val="336"/>
                <c:pt idx="0">
                  <c:v>150</c:v>
                </c:pt>
                <c:pt idx="1">
                  <c:v>150</c:v>
                </c:pt>
                <c:pt idx="2">
                  <c:v>150.5</c:v>
                </c:pt>
                <c:pt idx="3">
                  <c:v>151</c:v>
                </c:pt>
                <c:pt idx="4">
                  <c:v>151.5</c:v>
                </c:pt>
                <c:pt idx="5">
                  <c:v>152</c:v>
                </c:pt>
                <c:pt idx="6">
                  <c:v>152.5</c:v>
                </c:pt>
                <c:pt idx="7">
                  <c:v>153</c:v>
                </c:pt>
                <c:pt idx="8">
                  <c:v>153.5</c:v>
                </c:pt>
                <c:pt idx="9">
                  <c:v>154</c:v>
                </c:pt>
                <c:pt idx="10">
                  <c:v>154.5</c:v>
                </c:pt>
                <c:pt idx="11">
                  <c:v>155</c:v>
                </c:pt>
                <c:pt idx="12">
                  <c:v>155.5</c:v>
                </c:pt>
                <c:pt idx="13">
                  <c:v>156</c:v>
                </c:pt>
                <c:pt idx="14">
                  <c:v>156.5</c:v>
                </c:pt>
                <c:pt idx="15">
                  <c:v>157</c:v>
                </c:pt>
                <c:pt idx="16">
                  <c:v>157.5</c:v>
                </c:pt>
                <c:pt idx="17">
                  <c:v>158</c:v>
                </c:pt>
                <c:pt idx="18">
                  <c:v>158.5</c:v>
                </c:pt>
                <c:pt idx="19">
                  <c:v>159</c:v>
                </c:pt>
                <c:pt idx="20">
                  <c:v>159.5</c:v>
                </c:pt>
                <c:pt idx="21">
                  <c:v>160</c:v>
                </c:pt>
                <c:pt idx="22">
                  <c:v>160</c:v>
                </c:pt>
                <c:pt idx="23">
                  <c:v>160</c:v>
                </c:pt>
                <c:pt idx="24">
                  <c:v>160</c:v>
                </c:pt>
                <c:pt idx="25">
                  <c:v>160</c:v>
                </c:pt>
                <c:pt idx="26">
                  <c:v>160.5</c:v>
                </c:pt>
                <c:pt idx="27">
                  <c:v>161</c:v>
                </c:pt>
                <c:pt idx="28">
                  <c:v>161.5</c:v>
                </c:pt>
                <c:pt idx="29">
                  <c:v>162</c:v>
                </c:pt>
                <c:pt idx="30">
                  <c:v>162.5</c:v>
                </c:pt>
                <c:pt idx="31">
                  <c:v>163</c:v>
                </c:pt>
                <c:pt idx="32">
                  <c:v>163.5</c:v>
                </c:pt>
                <c:pt idx="33">
                  <c:v>164</c:v>
                </c:pt>
                <c:pt idx="34">
                  <c:v>164.5</c:v>
                </c:pt>
                <c:pt idx="35">
                  <c:v>165</c:v>
                </c:pt>
                <c:pt idx="36">
                  <c:v>165.5</c:v>
                </c:pt>
                <c:pt idx="37">
                  <c:v>166</c:v>
                </c:pt>
                <c:pt idx="38">
                  <c:v>166.5</c:v>
                </c:pt>
                <c:pt idx="39">
                  <c:v>167</c:v>
                </c:pt>
                <c:pt idx="40">
                  <c:v>167.5</c:v>
                </c:pt>
                <c:pt idx="41">
                  <c:v>168</c:v>
                </c:pt>
                <c:pt idx="42">
                  <c:v>168.5</c:v>
                </c:pt>
                <c:pt idx="43">
                  <c:v>169</c:v>
                </c:pt>
                <c:pt idx="44">
                  <c:v>169.5</c:v>
                </c:pt>
                <c:pt idx="45">
                  <c:v>170</c:v>
                </c:pt>
                <c:pt idx="46">
                  <c:v>170</c:v>
                </c:pt>
                <c:pt idx="47">
                  <c:v>170</c:v>
                </c:pt>
                <c:pt idx="48">
                  <c:v>170</c:v>
                </c:pt>
                <c:pt idx="49">
                  <c:v>170</c:v>
                </c:pt>
                <c:pt idx="50">
                  <c:v>170.5</c:v>
                </c:pt>
                <c:pt idx="51">
                  <c:v>171</c:v>
                </c:pt>
                <c:pt idx="52">
                  <c:v>171.5</c:v>
                </c:pt>
                <c:pt idx="53">
                  <c:v>172</c:v>
                </c:pt>
                <c:pt idx="54">
                  <c:v>172.5</c:v>
                </c:pt>
                <c:pt idx="55">
                  <c:v>173</c:v>
                </c:pt>
                <c:pt idx="56">
                  <c:v>173.5</c:v>
                </c:pt>
                <c:pt idx="57">
                  <c:v>174</c:v>
                </c:pt>
                <c:pt idx="58">
                  <c:v>174.5</c:v>
                </c:pt>
                <c:pt idx="59">
                  <c:v>175</c:v>
                </c:pt>
                <c:pt idx="60">
                  <c:v>175.5</c:v>
                </c:pt>
                <c:pt idx="61">
                  <c:v>176</c:v>
                </c:pt>
                <c:pt idx="62">
                  <c:v>176.5</c:v>
                </c:pt>
                <c:pt idx="63">
                  <c:v>177</c:v>
                </c:pt>
                <c:pt idx="64">
                  <c:v>177.5</c:v>
                </c:pt>
                <c:pt idx="65">
                  <c:v>178</c:v>
                </c:pt>
                <c:pt idx="66">
                  <c:v>178.5</c:v>
                </c:pt>
                <c:pt idx="67">
                  <c:v>179</c:v>
                </c:pt>
                <c:pt idx="68">
                  <c:v>179.5</c:v>
                </c:pt>
                <c:pt idx="69">
                  <c:v>180</c:v>
                </c:pt>
                <c:pt idx="70">
                  <c:v>180</c:v>
                </c:pt>
                <c:pt idx="71">
                  <c:v>180</c:v>
                </c:pt>
                <c:pt idx="72">
                  <c:v>180</c:v>
                </c:pt>
                <c:pt idx="73">
                  <c:v>180</c:v>
                </c:pt>
                <c:pt idx="74">
                  <c:v>180.5</c:v>
                </c:pt>
                <c:pt idx="75">
                  <c:v>181</c:v>
                </c:pt>
                <c:pt idx="76">
                  <c:v>181.5</c:v>
                </c:pt>
                <c:pt idx="77">
                  <c:v>182</c:v>
                </c:pt>
                <c:pt idx="78">
                  <c:v>182.5</c:v>
                </c:pt>
                <c:pt idx="79">
                  <c:v>183</c:v>
                </c:pt>
                <c:pt idx="80">
                  <c:v>183.5</c:v>
                </c:pt>
                <c:pt idx="81">
                  <c:v>184</c:v>
                </c:pt>
                <c:pt idx="82">
                  <c:v>184.5</c:v>
                </c:pt>
                <c:pt idx="83">
                  <c:v>185</c:v>
                </c:pt>
                <c:pt idx="84">
                  <c:v>185.5</c:v>
                </c:pt>
                <c:pt idx="85">
                  <c:v>186</c:v>
                </c:pt>
                <c:pt idx="86">
                  <c:v>186.5</c:v>
                </c:pt>
                <c:pt idx="87">
                  <c:v>187</c:v>
                </c:pt>
                <c:pt idx="88">
                  <c:v>187.5</c:v>
                </c:pt>
                <c:pt idx="89">
                  <c:v>188</c:v>
                </c:pt>
                <c:pt idx="90">
                  <c:v>188.5</c:v>
                </c:pt>
                <c:pt idx="91">
                  <c:v>189</c:v>
                </c:pt>
                <c:pt idx="92">
                  <c:v>189.5</c:v>
                </c:pt>
                <c:pt idx="93">
                  <c:v>190</c:v>
                </c:pt>
                <c:pt idx="94">
                  <c:v>190</c:v>
                </c:pt>
                <c:pt idx="95">
                  <c:v>190</c:v>
                </c:pt>
                <c:pt idx="96">
                  <c:v>190</c:v>
                </c:pt>
                <c:pt idx="97">
                  <c:v>190</c:v>
                </c:pt>
                <c:pt idx="98">
                  <c:v>190.5</c:v>
                </c:pt>
                <c:pt idx="99">
                  <c:v>191</c:v>
                </c:pt>
                <c:pt idx="100">
                  <c:v>191.5</c:v>
                </c:pt>
                <c:pt idx="101">
                  <c:v>192</c:v>
                </c:pt>
                <c:pt idx="102">
                  <c:v>192.5</c:v>
                </c:pt>
                <c:pt idx="103">
                  <c:v>193</c:v>
                </c:pt>
                <c:pt idx="104">
                  <c:v>193.5</c:v>
                </c:pt>
                <c:pt idx="105">
                  <c:v>194</c:v>
                </c:pt>
                <c:pt idx="106">
                  <c:v>194.5</c:v>
                </c:pt>
                <c:pt idx="107">
                  <c:v>195</c:v>
                </c:pt>
                <c:pt idx="108">
                  <c:v>195.5</c:v>
                </c:pt>
                <c:pt idx="109">
                  <c:v>196</c:v>
                </c:pt>
                <c:pt idx="110">
                  <c:v>196.5</c:v>
                </c:pt>
                <c:pt idx="111">
                  <c:v>197</c:v>
                </c:pt>
                <c:pt idx="112">
                  <c:v>197.5</c:v>
                </c:pt>
                <c:pt idx="113">
                  <c:v>198</c:v>
                </c:pt>
                <c:pt idx="114">
                  <c:v>198.5</c:v>
                </c:pt>
                <c:pt idx="115">
                  <c:v>199</c:v>
                </c:pt>
                <c:pt idx="116">
                  <c:v>199.5</c:v>
                </c:pt>
                <c:pt idx="117">
                  <c:v>200</c:v>
                </c:pt>
                <c:pt idx="118">
                  <c:v>200</c:v>
                </c:pt>
                <c:pt idx="119">
                  <c:v>200</c:v>
                </c:pt>
                <c:pt idx="120">
                  <c:v>200</c:v>
                </c:pt>
                <c:pt idx="121">
                  <c:v>200</c:v>
                </c:pt>
                <c:pt idx="122">
                  <c:v>200.5</c:v>
                </c:pt>
                <c:pt idx="123">
                  <c:v>201</c:v>
                </c:pt>
                <c:pt idx="124">
                  <c:v>201.5</c:v>
                </c:pt>
                <c:pt idx="125">
                  <c:v>202</c:v>
                </c:pt>
                <c:pt idx="126">
                  <c:v>202.5</c:v>
                </c:pt>
                <c:pt idx="127">
                  <c:v>203</c:v>
                </c:pt>
                <c:pt idx="128">
                  <c:v>203.5</c:v>
                </c:pt>
                <c:pt idx="129">
                  <c:v>204</c:v>
                </c:pt>
                <c:pt idx="130">
                  <c:v>204.5</c:v>
                </c:pt>
                <c:pt idx="131">
                  <c:v>205</c:v>
                </c:pt>
                <c:pt idx="132">
                  <c:v>205.5</c:v>
                </c:pt>
                <c:pt idx="133">
                  <c:v>206</c:v>
                </c:pt>
                <c:pt idx="134">
                  <c:v>206.5</c:v>
                </c:pt>
                <c:pt idx="135">
                  <c:v>207</c:v>
                </c:pt>
                <c:pt idx="136">
                  <c:v>207.5</c:v>
                </c:pt>
                <c:pt idx="137">
                  <c:v>208</c:v>
                </c:pt>
                <c:pt idx="138">
                  <c:v>208.5</c:v>
                </c:pt>
                <c:pt idx="139">
                  <c:v>209</c:v>
                </c:pt>
                <c:pt idx="140">
                  <c:v>209.5</c:v>
                </c:pt>
                <c:pt idx="141">
                  <c:v>210</c:v>
                </c:pt>
                <c:pt idx="142">
                  <c:v>210</c:v>
                </c:pt>
                <c:pt idx="143">
                  <c:v>210</c:v>
                </c:pt>
                <c:pt idx="144">
                  <c:v>210</c:v>
                </c:pt>
                <c:pt idx="145">
                  <c:v>210</c:v>
                </c:pt>
                <c:pt idx="146">
                  <c:v>210.5</c:v>
                </c:pt>
                <c:pt idx="147">
                  <c:v>211</c:v>
                </c:pt>
                <c:pt idx="148">
                  <c:v>211.5</c:v>
                </c:pt>
                <c:pt idx="149">
                  <c:v>212</c:v>
                </c:pt>
                <c:pt idx="150">
                  <c:v>212.5</c:v>
                </c:pt>
                <c:pt idx="151">
                  <c:v>213</c:v>
                </c:pt>
                <c:pt idx="152">
                  <c:v>213.5</c:v>
                </c:pt>
                <c:pt idx="153">
                  <c:v>214</c:v>
                </c:pt>
                <c:pt idx="154">
                  <c:v>214.5</c:v>
                </c:pt>
                <c:pt idx="155">
                  <c:v>215</c:v>
                </c:pt>
                <c:pt idx="156">
                  <c:v>215.5</c:v>
                </c:pt>
                <c:pt idx="157">
                  <c:v>216</c:v>
                </c:pt>
                <c:pt idx="158">
                  <c:v>216.5</c:v>
                </c:pt>
                <c:pt idx="159">
                  <c:v>217</c:v>
                </c:pt>
                <c:pt idx="160">
                  <c:v>217.5</c:v>
                </c:pt>
                <c:pt idx="161">
                  <c:v>218</c:v>
                </c:pt>
                <c:pt idx="162">
                  <c:v>218.5</c:v>
                </c:pt>
                <c:pt idx="163">
                  <c:v>219</c:v>
                </c:pt>
                <c:pt idx="164">
                  <c:v>219.5</c:v>
                </c:pt>
                <c:pt idx="165">
                  <c:v>220</c:v>
                </c:pt>
                <c:pt idx="166">
                  <c:v>220</c:v>
                </c:pt>
                <c:pt idx="167">
                  <c:v>220</c:v>
                </c:pt>
                <c:pt idx="168">
                  <c:v>220</c:v>
                </c:pt>
                <c:pt idx="169">
                  <c:v>220</c:v>
                </c:pt>
                <c:pt idx="170">
                  <c:v>220.5</c:v>
                </c:pt>
                <c:pt idx="171">
                  <c:v>221</c:v>
                </c:pt>
                <c:pt idx="172">
                  <c:v>221.5</c:v>
                </c:pt>
                <c:pt idx="173">
                  <c:v>222</c:v>
                </c:pt>
                <c:pt idx="174">
                  <c:v>222.5</c:v>
                </c:pt>
                <c:pt idx="175">
                  <c:v>223</c:v>
                </c:pt>
                <c:pt idx="176">
                  <c:v>223.5</c:v>
                </c:pt>
                <c:pt idx="177">
                  <c:v>224</c:v>
                </c:pt>
                <c:pt idx="178">
                  <c:v>224.5</c:v>
                </c:pt>
                <c:pt idx="179">
                  <c:v>225</c:v>
                </c:pt>
                <c:pt idx="180">
                  <c:v>225.5</c:v>
                </c:pt>
                <c:pt idx="181">
                  <c:v>226</c:v>
                </c:pt>
                <c:pt idx="182">
                  <c:v>226.5</c:v>
                </c:pt>
                <c:pt idx="183">
                  <c:v>227</c:v>
                </c:pt>
                <c:pt idx="184">
                  <c:v>227.5</c:v>
                </c:pt>
                <c:pt idx="185">
                  <c:v>228</c:v>
                </c:pt>
                <c:pt idx="186">
                  <c:v>228.5</c:v>
                </c:pt>
                <c:pt idx="187">
                  <c:v>229</c:v>
                </c:pt>
                <c:pt idx="188">
                  <c:v>229.5</c:v>
                </c:pt>
                <c:pt idx="189">
                  <c:v>230</c:v>
                </c:pt>
                <c:pt idx="190">
                  <c:v>230</c:v>
                </c:pt>
                <c:pt idx="191">
                  <c:v>230</c:v>
                </c:pt>
                <c:pt idx="192">
                  <c:v>230</c:v>
                </c:pt>
                <c:pt idx="193">
                  <c:v>230</c:v>
                </c:pt>
                <c:pt idx="194">
                  <c:v>230.5</c:v>
                </c:pt>
                <c:pt idx="195">
                  <c:v>231</c:v>
                </c:pt>
                <c:pt idx="196">
                  <c:v>231.5</c:v>
                </c:pt>
                <c:pt idx="197">
                  <c:v>232</c:v>
                </c:pt>
                <c:pt idx="198">
                  <c:v>232.5</c:v>
                </c:pt>
                <c:pt idx="199">
                  <c:v>233</c:v>
                </c:pt>
                <c:pt idx="200">
                  <c:v>233.5</c:v>
                </c:pt>
                <c:pt idx="201">
                  <c:v>234</c:v>
                </c:pt>
                <c:pt idx="202">
                  <c:v>234.5</c:v>
                </c:pt>
                <c:pt idx="203">
                  <c:v>235</c:v>
                </c:pt>
                <c:pt idx="204">
                  <c:v>235.5</c:v>
                </c:pt>
                <c:pt idx="205">
                  <c:v>236</c:v>
                </c:pt>
                <c:pt idx="206">
                  <c:v>236.5</c:v>
                </c:pt>
                <c:pt idx="207">
                  <c:v>237</c:v>
                </c:pt>
                <c:pt idx="208">
                  <c:v>237.5</c:v>
                </c:pt>
                <c:pt idx="209">
                  <c:v>238</c:v>
                </c:pt>
                <c:pt idx="210">
                  <c:v>238.5</c:v>
                </c:pt>
                <c:pt idx="211">
                  <c:v>239</c:v>
                </c:pt>
                <c:pt idx="212">
                  <c:v>239.5</c:v>
                </c:pt>
                <c:pt idx="213">
                  <c:v>240</c:v>
                </c:pt>
                <c:pt idx="214">
                  <c:v>240</c:v>
                </c:pt>
                <c:pt idx="215">
                  <c:v>240</c:v>
                </c:pt>
                <c:pt idx="216">
                  <c:v>240</c:v>
                </c:pt>
                <c:pt idx="217">
                  <c:v>240</c:v>
                </c:pt>
                <c:pt idx="218">
                  <c:v>240.5</c:v>
                </c:pt>
                <c:pt idx="219">
                  <c:v>241</c:v>
                </c:pt>
                <c:pt idx="220">
                  <c:v>241.5</c:v>
                </c:pt>
                <c:pt idx="221">
                  <c:v>242</c:v>
                </c:pt>
                <c:pt idx="222">
                  <c:v>242.5</c:v>
                </c:pt>
                <c:pt idx="223">
                  <c:v>243</c:v>
                </c:pt>
                <c:pt idx="224">
                  <c:v>243.5</c:v>
                </c:pt>
                <c:pt idx="225">
                  <c:v>244</c:v>
                </c:pt>
                <c:pt idx="226">
                  <c:v>244.5</c:v>
                </c:pt>
                <c:pt idx="227">
                  <c:v>245</c:v>
                </c:pt>
                <c:pt idx="228">
                  <c:v>245.5</c:v>
                </c:pt>
                <c:pt idx="229">
                  <c:v>246</c:v>
                </c:pt>
                <c:pt idx="230">
                  <c:v>246.5</c:v>
                </c:pt>
                <c:pt idx="231">
                  <c:v>247</c:v>
                </c:pt>
                <c:pt idx="232">
                  <c:v>247.5</c:v>
                </c:pt>
                <c:pt idx="233">
                  <c:v>248</c:v>
                </c:pt>
                <c:pt idx="234">
                  <c:v>248.5</c:v>
                </c:pt>
                <c:pt idx="235">
                  <c:v>249</c:v>
                </c:pt>
                <c:pt idx="236">
                  <c:v>249.5</c:v>
                </c:pt>
                <c:pt idx="237">
                  <c:v>250</c:v>
                </c:pt>
                <c:pt idx="238">
                  <c:v>250</c:v>
                </c:pt>
                <c:pt idx="239">
                  <c:v>250</c:v>
                </c:pt>
                <c:pt idx="240">
                  <c:v>250</c:v>
                </c:pt>
                <c:pt idx="241">
                  <c:v>250</c:v>
                </c:pt>
                <c:pt idx="242">
                  <c:v>250.5</c:v>
                </c:pt>
                <c:pt idx="243">
                  <c:v>251</c:v>
                </c:pt>
                <c:pt idx="244">
                  <c:v>251.5</c:v>
                </c:pt>
                <c:pt idx="245">
                  <c:v>252</c:v>
                </c:pt>
                <c:pt idx="246">
                  <c:v>252.5</c:v>
                </c:pt>
                <c:pt idx="247">
                  <c:v>253</c:v>
                </c:pt>
                <c:pt idx="248">
                  <c:v>253.5</c:v>
                </c:pt>
                <c:pt idx="249">
                  <c:v>254</c:v>
                </c:pt>
                <c:pt idx="250">
                  <c:v>254.5</c:v>
                </c:pt>
                <c:pt idx="251">
                  <c:v>255</c:v>
                </c:pt>
                <c:pt idx="252">
                  <c:v>255.5</c:v>
                </c:pt>
                <c:pt idx="253">
                  <c:v>256</c:v>
                </c:pt>
                <c:pt idx="254">
                  <c:v>256.5</c:v>
                </c:pt>
                <c:pt idx="255">
                  <c:v>257</c:v>
                </c:pt>
                <c:pt idx="256">
                  <c:v>257.5</c:v>
                </c:pt>
                <c:pt idx="257">
                  <c:v>258</c:v>
                </c:pt>
                <c:pt idx="258">
                  <c:v>258.5</c:v>
                </c:pt>
                <c:pt idx="259">
                  <c:v>259</c:v>
                </c:pt>
                <c:pt idx="260">
                  <c:v>259.5</c:v>
                </c:pt>
                <c:pt idx="261">
                  <c:v>260</c:v>
                </c:pt>
                <c:pt idx="262">
                  <c:v>260</c:v>
                </c:pt>
                <c:pt idx="263">
                  <c:v>260</c:v>
                </c:pt>
                <c:pt idx="264">
                  <c:v>260</c:v>
                </c:pt>
                <c:pt idx="265">
                  <c:v>260</c:v>
                </c:pt>
                <c:pt idx="266">
                  <c:v>260.5</c:v>
                </c:pt>
                <c:pt idx="267">
                  <c:v>261</c:v>
                </c:pt>
                <c:pt idx="268">
                  <c:v>261.5</c:v>
                </c:pt>
                <c:pt idx="269">
                  <c:v>262</c:v>
                </c:pt>
                <c:pt idx="270">
                  <c:v>262.5</c:v>
                </c:pt>
                <c:pt idx="271">
                  <c:v>263</c:v>
                </c:pt>
                <c:pt idx="272">
                  <c:v>263.5</c:v>
                </c:pt>
                <c:pt idx="273">
                  <c:v>264</c:v>
                </c:pt>
                <c:pt idx="274">
                  <c:v>264.5</c:v>
                </c:pt>
                <c:pt idx="275">
                  <c:v>265</c:v>
                </c:pt>
                <c:pt idx="276">
                  <c:v>265.5</c:v>
                </c:pt>
                <c:pt idx="277">
                  <c:v>266</c:v>
                </c:pt>
                <c:pt idx="278">
                  <c:v>266.5</c:v>
                </c:pt>
                <c:pt idx="279">
                  <c:v>267</c:v>
                </c:pt>
                <c:pt idx="280">
                  <c:v>267.5</c:v>
                </c:pt>
                <c:pt idx="281">
                  <c:v>268</c:v>
                </c:pt>
                <c:pt idx="282">
                  <c:v>268.5</c:v>
                </c:pt>
                <c:pt idx="283">
                  <c:v>269</c:v>
                </c:pt>
                <c:pt idx="284">
                  <c:v>269.5</c:v>
                </c:pt>
                <c:pt idx="285">
                  <c:v>270</c:v>
                </c:pt>
                <c:pt idx="286">
                  <c:v>270</c:v>
                </c:pt>
                <c:pt idx="287">
                  <c:v>270</c:v>
                </c:pt>
                <c:pt idx="288">
                  <c:v>270</c:v>
                </c:pt>
                <c:pt idx="289">
                  <c:v>270</c:v>
                </c:pt>
                <c:pt idx="290">
                  <c:v>270.5</c:v>
                </c:pt>
                <c:pt idx="291">
                  <c:v>271</c:v>
                </c:pt>
                <c:pt idx="292">
                  <c:v>271.5</c:v>
                </c:pt>
                <c:pt idx="293">
                  <c:v>272</c:v>
                </c:pt>
                <c:pt idx="294">
                  <c:v>272.5</c:v>
                </c:pt>
                <c:pt idx="295">
                  <c:v>273</c:v>
                </c:pt>
                <c:pt idx="296">
                  <c:v>273.5</c:v>
                </c:pt>
                <c:pt idx="297">
                  <c:v>274</c:v>
                </c:pt>
                <c:pt idx="298">
                  <c:v>274.5</c:v>
                </c:pt>
                <c:pt idx="299">
                  <c:v>275</c:v>
                </c:pt>
                <c:pt idx="300">
                  <c:v>275.5</c:v>
                </c:pt>
                <c:pt idx="301">
                  <c:v>276</c:v>
                </c:pt>
                <c:pt idx="302">
                  <c:v>276.5</c:v>
                </c:pt>
                <c:pt idx="303">
                  <c:v>277</c:v>
                </c:pt>
                <c:pt idx="304">
                  <c:v>277.5</c:v>
                </c:pt>
                <c:pt idx="305">
                  <c:v>278</c:v>
                </c:pt>
                <c:pt idx="306">
                  <c:v>278.5</c:v>
                </c:pt>
                <c:pt idx="307">
                  <c:v>279</c:v>
                </c:pt>
                <c:pt idx="308">
                  <c:v>279.5</c:v>
                </c:pt>
                <c:pt idx="309">
                  <c:v>280</c:v>
                </c:pt>
                <c:pt idx="310">
                  <c:v>280</c:v>
                </c:pt>
                <c:pt idx="311">
                  <c:v>280</c:v>
                </c:pt>
                <c:pt idx="312">
                  <c:v>280</c:v>
                </c:pt>
                <c:pt idx="313">
                  <c:v>280</c:v>
                </c:pt>
                <c:pt idx="314">
                  <c:v>280.5</c:v>
                </c:pt>
                <c:pt idx="315">
                  <c:v>281</c:v>
                </c:pt>
                <c:pt idx="316">
                  <c:v>281.5</c:v>
                </c:pt>
                <c:pt idx="317">
                  <c:v>282</c:v>
                </c:pt>
                <c:pt idx="318">
                  <c:v>282.5</c:v>
                </c:pt>
                <c:pt idx="319">
                  <c:v>283</c:v>
                </c:pt>
                <c:pt idx="320">
                  <c:v>283.5</c:v>
                </c:pt>
                <c:pt idx="321">
                  <c:v>284</c:v>
                </c:pt>
                <c:pt idx="322">
                  <c:v>284.5</c:v>
                </c:pt>
                <c:pt idx="323">
                  <c:v>285</c:v>
                </c:pt>
                <c:pt idx="324">
                  <c:v>285.5</c:v>
                </c:pt>
                <c:pt idx="325">
                  <c:v>286</c:v>
                </c:pt>
                <c:pt idx="326">
                  <c:v>286.5</c:v>
                </c:pt>
                <c:pt idx="327">
                  <c:v>287</c:v>
                </c:pt>
                <c:pt idx="328">
                  <c:v>287.5</c:v>
                </c:pt>
                <c:pt idx="329">
                  <c:v>288</c:v>
                </c:pt>
                <c:pt idx="330">
                  <c:v>288.5</c:v>
                </c:pt>
                <c:pt idx="331">
                  <c:v>289</c:v>
                </c:pt>
                <c:pt idx="332">
                  <c:v>289.5</c:v>
                </c:pt>
                <c:pt idx="333">
                  <c:v>290</c:v>
                </c:pt>
                <c:pt idx="334">
                  <c:v>290</c:v>
                </c:pt>
                <c:pt idx="335">
                  <c:v>290</c:v>
                </c:pt>
              </c:numCache>
            </c:numRef>
          </c:xVal>
          <c:yVal>
            <c:numRef>
              <c:f>Sheet3!$K$6:$K$341</c:f>
              <c:numCache>
                <c:formatCode>General</c:formatCode>
                <c:ptCount val="336"/>
                <c:pt idx="0">
                  <c:v>0.13963975189982611</c:v>
                </c:pt>
                <c:pt idx="1">
                  <c:v>0.13963975189982611</c:v>
                </c:pt>
                <c:pt idx="2">
                  <c:v>0.14909766045747944</c:v>
                </c:pt>
                <c:pt idx="3">
                  <c:v>0.15910493114782448</c:v>
                </c:pt>
                <c:pt idx="4">
                  <c:v>0.16968658205718717</c:v>
                </c:pt>
                <c:pt idx="5">
                  <c:v>0.18086828251421727</c:v>
                </c:pt>
                <c:pt idx="6">
                  <c:v>0.19267633562666267</c:v>
                </c:pt>
                <c:pt idx="7">
                  <c:v>0.20513765778735357</c:v>
                </c:pt>
                <c:pt idx="8">
                  <c:v>0.2182797550224731</c:v>
                </c:pt>
                <c:pt idx="9">
                  <c:v>0.23213069605994588</c:v>
                </c:pt>
                <c:pt idx="10">
                  <c:v>0.24671908200141285</c:v>
                </c:pt>
                <c:pt idx="11">
                  <c:v>0.26207401248781259</c:v>
                </c:pt>
                <c:pt idx="12">
                  <c:v>0.27822504825608596</c:v>
                </c:pt>
                <c:pt idx="13">
                  <c:v>0.29520216999296961</c:v>
                </c:pt>
                <c:pt idx="14">
                  <c:v>0.31303573340127844</c:v>
                </c:pt>
                <c:pt idx="15">
                  <c:v>0.33175642040448233</c:v>
                </c:pt>
                <c:pt idx="16">
                  <c:v>0.35139518642679957</c:v>
                </c:pt>
                <c:pt idx="17">
                  <c:v>0.37198320369841714</c:v>
                </c:pt>
                <c:pt idx="18">
                  <c:v>0.39355180054884098</c:v>
                </c:pt>
                <c:pt idx="19">
                  <c:v>0.41613239666573371</c:v>
                </c:pt>
                <c:pt idx="20">
                  <c:v>0.43975643431191896</c:v>
                </c:pt>
                <c:pt idx="21">
                  <c:v>0.46445530550946823</c:v>
                </c:pt>
                <c:pt idx="22">
                  <c:v>0.46445530550946823</c:v>
                </c:pt>
                <c:pt idx="23">
                  <c:v>0.46445530550946823</c:v>
                </c:pt>
                <c:pt idx="24">
                  <c:v>0.46445530550946823</c:v>
                </c:pt>
                <c:pt idx="25">
                  <c:v>0.46445530550946823</c:v>
                </c:pt>
                <c:pt idx="26">
                  <c:v>0.49026027521694776</c:v>
                </c:pt>
                <c:pt idx="27">
                  <c:v>0.51720240054389999</c:v>
                </c:pt>
                <c:pt idx="28">
                  <c:v>0.54531244606545726</c:v>
                </c:pt>
                <c:pt idx="29">
                  <c:v>0.57462079531957533</c:v>
                </c:pt>
                <c:pt idx="30">
                  <c:v>0.60515735858964737</c:v>
                </c:pt>
                <c:pt idx="31">
                  <c:v>0.63695147709617506</c:v>
                </c:pt>
                <c:pt idx="32">
                  <c:v>0.6700318237426417</c:v>
                </c:pt>
                <c:pt idx="33">
                  <c:v>0.70442630058266287</c:v>
                </c:pt>
                <c:pt idx="34">
                  <c:v>0.74016193319781776</c:v>
                </c:pt>
                <c:pt idx="35">
                  <c:v>0.777264762198147</c:v>
                </c:pt>
                <c:pt idx="36">
                  <c:v>0.815759732080094</c:v>
                </c:pt>
                <c:pt idx="37">
                  <c:v>0.85567057769949018</c:v>
                </c:pt>
                <c:pt idx="38">
                  <c:v>0.89701970863999758</c:v>
                </c:pt>
                <c:pt idx="39">
                  <c:v>0.9398280917799996</c:v>
                </c:pt>
                <c:pt idx="40">
                  <c:v>0.98411513238328097</c:v>
                </c:pt>
                <c:pt idx="41">
                  <c:v>1.0298985540606853</c:v>
                </c:pt>
                <c:pt idx="42">
                  <c:v>1.077194277971254</c:v>
                </c:pt>
                <c:pt idx="43">
                  <c:v>1.1260163016519333</c:v>
                </c:pt>
                <c:pt idx="44">
                  <c:v>1.1763765778846829</c:v>
                </c:pt>
                <c:pt idx="45">
                  <c:v>1.2282848940285414</c:v>
                </c:pt>
                <c:pt idx="46">
                  <c:v>1.2282848940285414</c:v>
                </c:pt>
                <c:pt idx="47">
                  <c:v>1.2282848940285414</c:v>
                </c:pt>
                <c:pt idx="48">
                  <c:v>1.2282848940285414</c:v>
                </c:pt>
                <c:pt idx="49">
                  <c:v>1.2282848940285414</c:v>
                </c:pt>
                <c:pt idx="50">
                  <c:v>1.2817487522618181</c:v>
                </c:pt>
                <c:pt idx="51">
                  <c:v>1.3367732511958557</c:v>
                </c:pt>
                <c:pt idx="52">
                  <c:v>1.393360969336721</c:v>
                </c:pt>
                <c:pt idx="53">
                  <c:v>1.451511850884436</c:v>
                </c:pt>
                <c:pt idx="54">
                  <c:v>1.5112230943709783</c:v>
                </c:pt>
                <c:pt idx="55">
                  <c:v>1.5724890446480064</c:v>
                </c:pt>
                <c:pt idx="56">
                  <c:v>1.6353010887430131</c:v>
                </c:pt>
                <c:pt idx="57">
                  <c:v>1.6996475561082804</c:v>
                </c:pt>
                <c:pt idx="58">
                  <c:v>1.7655136237904427</c:v>
                </c:pt>
                <c:pt idx="59">
                  <c:v>1.8328812270495585</c:v>
                </c:pt>
                <c:pt idx="60">
                  <c:v>1.9017289759553002</c:v>
                </c:pt>
                <c:pt idx="61">
                  <c:v>1.9720320784840049</c:v>
                </c:pt>
                <c:pt idx="62">
                  <c:v>2.0437622706339216</c:v>
                </c:pt>
                <c:pt idx="63">
                  <c:v>2.11688775406689</c:v>
                </c:pt>
                <c:pt idx="64">
                  <c:v>2.1913731417728814</c:v>
                </c:pt>
                <c:pt idx="65">
                  <c:v>2.2671794122392797</c:v>
                </c:pt>
                <c:pt idx="66">
                  <c:v>2.3442638725894409</c:v>
                </c:pt>
                <c:pt idx="67">
                  <c:v>2.4225801311349509</c:v>
                </c:pt>
                <c:pt idx="68">
                  <c:v>2.5020780797631064</c:v>
                </c:pt>
                <c:pt idx="69">
                  <c:v>2.5827038865554703</c:v>
                </c:pt>
                <c:pt idx="70">
                  <c:v>2.5827038865554703</c:v>
                </c:pt>
                <c:pt idx="71">
                  <c:v>2.5827038865554703</c:v>
                </c:pt>
                <c:pt idx="72">
                  <c:v>2.5827038865554703</c:v>
                </c:pt>
                <c:pt idx="73">
                  <c:v>2.5827038865554703</c:v>
                </c:pt>
                <c:pt idx="74">
                  <c:v>2.6643999990050089</c:v>
                </c:pt>
                <c:pt idx="75">
                  <c:v>2.7471051581682486</c:v>
                </c:pt>
                <c:pt idx="76">
                  <c:v>2.8307544240553053</c:v>
                </c:pt>
                <c:pt idx="77">
                  <c:v>2.9152792125245059</c:v>
                </c:pt>
                <c:pt idx="78">
                  <c:v>3.0006073439098486</c:v>
                </c:pt>
                <c:pt idx="79">
                  <c:v>3.0866631035687724</c:v>
                </c:pt>
                <c:pt idx="80">
                  <c:v>3.1733673144948744</c:v>
                </c:pt>
                <c:pt idx="81">
                  <c:v>3.2606374220953716</c:v>
                </c:pt>
                <c:pt idx="82">
                  <c:v>3.3483875911865333</c:v>
                </c:pt>
                <c:pt idx="83">
                  <c:v>3.4365288152121409</c:v>
                </c:pt>
                <c:pt idx="84">
                  <c:v>3.5249690376404459</c:v>
                </c:pt>
                <c:pt idx="85">
                  <c:v>3.6136132854444591</c:v>
                </c:pt>
                <c:pt idx="86">
                  <c:v>3.7023638145187143</c:v>
                </c:pt>
                <c:pt idx="87">
                  <c:v>3.7911202668333792</c:v>
                </c:pt>
                <c:pt idx="88">
                  <c:v>3.8797798390738669</c:v>
                </c:pt>
                <c:pt idx="89">
                  <c:v>3.9682374624611993</c:v>
                </c:pt>
                <c:pt idx="90">
                  <c:v>4.056385993395625</c:v>
                </c:pt>
                <c:pt idx="91">
                  <c:v>4.1441164145136193</c:v>
                </c:pt>
                <c:pt idx="92">
                  <c:v>4.2313180456966855</c:v>
                </c:pt>
                <c:pt idx="93">
                  <c:v>4.3178787645196586</c:v>
                </c:pt>
                <c:pt idx="94">
                  <c:v>4.3178787645196586</c:v>
                </c:pt>
                <c:pt idx="95">
                  <c:v>4.3178787645196586</c:v>
                </c:pt>
                <c:pt idx="96">
                  <c:v>4.3178787645196586</c:v>
                </c:pt>
                <c:pt idx="97">
                  <c:v>4.3178787645196586</c:v>
                </c:pt>
                <c:pt idx="98">
                  <c:v>4.4036852355767078</c:v>
                </c:pt>
                <c:pt idx="99">
                  <c:v>4.4886231480752956</c:v>
                </c:pt>
                <c:pt idx="100">
                  <c:v>4.5725774610421697</c:v>
                </c:pt>
                <c:pt idx="101">
                  <c:v>4.6554326554414729</c:v>
                </c:pt>
                <c:pt idx="102">
                  <c:v>4.7370729924633199</c:v>
                </c:pt>
                <c:pt idx="103">
                  <c:v>4.8173827772021482</c:v>
                </c:pt>
                <c:pt idx="104">
                  <c:v>4.8962466269079696</c:v>
                </c:pt>
                <c:pt idx="105">
                  <c:v>4.9735497429606079</c:v>
                </c:pt>
                <c:pt idx="106">
                  <c:v>5.0491781856872686</c:v>
                </c:pt>
                <c:pt idx="107">
                  <c:v>5.123019151117667</c:v>
                </c:pt>
                <c:pt idx="108">
                  <c:v>5.1949612487485242</c:v>
                </c:pt>
                <c:pt idx="109">
                  <c:v>5.2648947793708185</c:v>
                </c:pt>
                <c:pt idx="110">
                  <c:v>5.3327120119987796</c:v>
                </c:pt>
                <c:pt idx="111">
                  <c:v>5.3983074589294695</c:v>
                </c:pt>
                <c:pt idx="112">
                  <c:v>5.4615781479560344</c:v>
                </c:pt>
                <c:pt idx="113">
                  <c:v>5.5224238907562615</c:v>
                </c:pt>
                <c:pt idx="114">
                  <c:v>5.5807475464812848</c:v>
                </c:pt>
                <c:pt idx="115">
                  <c:v>5.636455279576845</c:v>
                </c:pt>
                <c:pt idx="116">
                  <c:v>5.6894568108817705</c:v>
                </c:pt>
                <c:pt idx="117">
                  <c:v>5.7396656610650858</c:v>
                </c:pt>
                <c:pt idx="118">
                  <c:v>5.7396656610650858</c:v>
                </c:pt>
                <c:pt idx="119">
                  <c:v>5.7396656610650858</c:v>
                </c:pt>
                <c:pt idx="120">
                  <c:v>5.7396656610650858</c:v>
                </c:pt>
                <c:pt idx="121">
                  <c:v>5.7396656610650858</c:v>
                </c:pt>
                <c:pt idx="122">
                  <c:v>5.7869993854843376</c:v>
                </c:pt>
                <c:pt idx="123">
                  <c:v>5.8313797995734831</c:v>
                </c:pt>
                <c:pt idx="124">
                  <c:v>5.8727331938986378</c:v>
                </c:pt>
                <c:pt idx="125">
                  <c:v>5.9109905380542802</c:v>
                </c:pt>
                <c:pt idx="126">
                  <c:v>5.9460876726108243</c:v>
                </c:pt>
                <c:pt idx="127">
                  <c:v>5.9779654883667588</c:v>
                </c:pt>
                <c:pt idx="128">
                  <c:v>6.0065700922045213</c:v>
                </c:pt>
                <c:pt idx="129">
                  <c:v>6.0318529588988472</c:v>
                </c:pt>
                <c:pt idx="130">
                  <c:v>6.0537710682790546</c:v>
                </c:pt>
                <c:pt idx="131">
                  <c:v>6.0722870272026821</c:v>
                </c:pt>
                <c:pt idx="132">
                  <c:v>6.0873691758563817</c:v>
                </c:pt>
                <c:pt idx="133">
                  <c:v>6.0989916779611208</c:v>
                </c:pt>
                <c:pt idx="134">
                  <c:v>6.107134594521928</c:v>
                </c:pt>
                <c:pt idx="135">
                  <c:v>6.1117839408275305</c:v>
                </c:pt>
                <c:pt idx="136">
                  <c:v>6.1129317264717953</c:v>
                </c:pt>
                <c:pt idx="137">
                  <c:v>6.1105759782366542</c:v>
                </c:pt>
                <c:pt idx="138">
                  <c:v>6.104720745744797</c:v>
                </c:pt>
                <c:pt idx="139">
                  <c:v>6.0953760898594522</c:v>
                </c:pt>
                <c:pt idx="140">
                  <c:v>6.0825580538777864</c:v>
                </c:pt>
                <c:pt idx="141">
                  <c:v>6.0662886176333428</c:v>
                </c:pt>
                <c:pt idx="142">
                  <c:v>6.0662886176333428</c:v>
                </c:pt>
                <c:pt idx="143">
                  <c:v>6.0662886176333428</c:v>
                </c:pt>
                <c:pt idx="144">
                  <c:v>6.0662886176333428</c:v>
                </c:pt>
                <c:pt idx="145">
                  <c:v>6.0662886176333428</c:v>
                </c:pt>
                <c:pt idx="146">
                  <c:v>6.0465956346913519</c:v>
                </c:pt>
                <c:pt idx="147">
                  <c:v>6.0235127528880605</c:v>
                </c:pt>
                <c:pt idx="148">
                  <c:v>5.9970793185314246</c:v>
                </c:pt>
                <c:pt idx="149">
                  <c:v>5.9673402646448857</c:v>
                </c:pt>
                <c:pt idx="150">
                  <c:v>5.9343459836985879</c:v>
                </c:pt>
                <c:pt idx="151">
                  <c:v>5.8981521853325187</c:v>
                </c:pt>
                <c:pt idx="152">
                  <c:v>5.8588197396338568</c:v>
                </c:pt>
                <c:pt idx="153">
                  <c:v>5.8164145065855379</c:v>
                </c:pt>
                <c:pt idx="154">
                  <c:v>5.7710071523548132</c:v>
                </c:pt>
                <c:pt idx="155">
                  <c:v>5.7226729531388818</c:v>
                </c:pt>
                <c:pt idx="156">
                  <c:v>5.6714915873293972</c:v>
                </c:pt>
                <c:pt idx="157">
                  <c:v>5.6175469167986307</c:v>
                </c:pt>
                <c:pt idx="158">
                  <c:v>5.5609267581469757</c:v>
                </c:pt>
                <c:pt idx="159">
                  <c:v>5.5017226447842891</c:v>
                </c:pt>
                <c:pt idx="160">
                  <c:v>5.4400295807461472</c:v>
                </c:pt>
                <c:pt idx="161">
                  <c:v>5.3759457871701866</c:v>
                </c:pt>
                <c:pt idx="162">
                  <c:v>5.309572442377438</c:v>
                </c:pt>
                <c:pt idx="163">
                  <c:v>5.2410134165187383</c:v>
                </c:pt>
                <c:pt idx="164">
                  <c:v>5.1703750017568755</c:v>
                </c:pt>
                <c:pt idx="165">
                  <c:v>5.0977656389613335</c:v>
                </c:pt>
                <c:pt idx="166">
                  <c:v>5.0977656389613335</c:v>
                </c:pt>
                <c:pt idx="167">
                  <c:v>5.0977656389613335</c:v>
                </c:pt>
                <c:pt idx="168">
                  <c:v>5.0977656389613335</c:v>
                </c:pt>
                <c:pt idx="169">
                  <c:v>5.0977656389613335</c:v>
                </c:pt>
                <c:pt idx="170">
                  <c:v>5.0232956418939096</c:v>
                </c:pt>
                <c:pt idx="171">
                  <c:v>4.9470769198607121</c:v>
                </c:pt>
                <c:pt idx="172">
                  <c:v>4.8692226997986321</c:v>
                </c:pt>
                <c:pt idx="173">
                  <c:v>4.7898472487528165</c:v>
                </c:pt>
                <c:pt idx="174">
                  <c:v>4.709065597685874</c:v>
                </c:pt>
                <c:pt idx="175">
                  <c:v>4.626993267539695</c:v>
                </c:pt>
                <c:pt idx="176">
                  <c:v>4.5437459984470685</c:v>
                </c:pt>
                <c:pt idx="177">
                  <c:v>4.4594394829628863</c:v>
                </c:pt>
                <c:pt idx="178">
                  <c:v>4.3741891041538352</c:v>
                </c:pt>
                <c:pt idx="179">
                  <c:v>4.2881096793512956</c:v>
                </c:pt>
                <c:pt idx="180">
                  <c:v>4.2013152103350047</c:v>
                </c:pt>
                <c:pt idx="181">
                  <c:v>4.1139186406750223</c:v>
                </c:pt>
                <c:pt idx="182">
                  <c:v>4.026031620916994</c:v>
                </c:pt>
                <c:pt idx="183">
                  <c:v>3.9377642822509373</c:v>
                </c:pt>
                <c:pt idx="184">
                  <c:v>3.8492250192569606</c:v>
                </c:pt>
                <c:pt idx="185">
                  <c:v>3.7605202822727852</c:v>
                </c:pt>
                <c:pt idx="186">
                  <c:v>3.6717543798780312</c:v>
                </c:pt>
                <c:pt idx="187">
                  <c:v>3.5830292919391002</c:v>
                </c:pt>
                <c:pt idx="188">
                  <c:v>3.4944444936065211</c:v>
                </c:pt>
                <c:pt idx="189">
                  <c:v>3.4060967906041135</c:v>
                </c:pt>
                <c:pt idx="190">
                  <c:v>3.4060967906041135</c:v>
                </c:pt>
                <c:pt idx="191">
                  <c:v>3.4060967906041135</c:v>
                </c:pt>
                <c:pt idx="192">
                  <c:v>3.4060967906041135</c:v>
                </c:pt>
                <c:pt idx="193">
                  <c:v>3.4060967906041135</c:v>
                </c:pt>
                <c:pt idx="194">
                  <c:v>3.3180801660964612</c:v>
                </c:pt>
                <c:pt idx="195">
                  <c:v>3.2304856393683408</c:v>
                </c:pt>
                <c:pt idx="196">
                  <c:v>3.1434011364971512</c:v>
                </c:pt>
                <c:pt idx="197">
                  <c:v>3.0569113731472579</c:v>
                </c:pt>
                <c:pt idx="198">
                  <c:v>2.9710977495638904</c:v>
                </c:pt>
                <c:pt idx="199">
                  <c:v>2.886038257793837</c:v>
                </c:pt>
                <c:pt idx="200">
                  <c:v>2.8018074011111342</c:v>
                </c:pt>
                <c:pt idx="201">
                  <c:v>2.7184761255782548</c:v>
                </c:pt>
                <c:pt idx="202">
                  <c:v>2.6361117636273379</c:v>
                </c:pt>
                <c:pt idx="203">
                  <c:v>2.5547779895018308</c:v>
                </c:pt>
                <c:pt idx="204">
                  <c:v>2.4745347863567395</c:v>
                </c:pt>
                <c:pt idx="205">
                  <c:v>2.3954384247757412</c:v>
                </c:pt>
                <c:pt idx="206">
                  <c:v>2.317541452425687</c:v>
                </c:pt>
                <c:pt idx="207">
                  <c:v>2.2408926945337839</c:v>
                </c:pt>
                <c:pt idx="208">
                  <c:v>2.1655372648399953</c:v>
                </c:pt>
                <c:pt idx="209">
                  <c:v>2.0915165866470948</c:v>
                </c:pt>
                <c:pt idx="210">
                  <c:v>2.0188684235633465</c:v>
                </c:pt>
                <c:pt idx="211">
                  <c:v>1.9476269195080689</c:v>
                </c:pt>
                <c:pt idx="212">
                  <c:v>1.8778226475284463</c:v>
                </c:pt>
                <c:pt idx="213">
                  <c:v>1.8094826669567121</c:v>
                </c:pt>
                <c:pt idx="214">
                  <c:v>1.8094826669567121</c:v>
                </c:pt>
                <c:pt idx="215">
                  <c:v>1.8094826669567121</c:v>
                </c:pt>
                <c:pt idx="216">
                  <c:v>1.8094826669567121</c:v>
                </c:pt>
                <c:pt idx="217">
                  <c:v>1.8094826669567121</c:v>
                </c:pt>
                <c:pt idx="218">
                  <c:v>1.7426305884205264</c:v>
                </c:pt>
                <c:pt idx="219">
                  <c:v>1.677286646205725</c:v>
                </c:pt>
                <c:pt idx="220">
                  <c:v>1.6134677774597601</c:v>
                </c:pt>
                <c:pt idx="221">
                  <c:v>1.5511877077160019</c:v>
                </c:pt>
                <c:pt idx="222">
                  <c:v>1.4904570422135202</c:v>
                </c:pt>
                <c:pt idx="223">
                  <c:v>1.4312833624840247</c:v>
                </c:pt>
                <c:pt idx="224">
                  <c:v>1.3736713276771642</c:v>
                </c:pt>
                <c:pt idx="225">
                  <c:v>1.317622780097303</c:v>
                </c:pt>
                <c:pt idx="226">
                  <c:v>1.2631368544291222</c:v>
                </c:pt>
                <c:pt idx="227">
                  <c:v>1.2102100901357657</c:v>
                </c:pt>
                <c:pt idx="228">
                  <c:v>1.158836546521729</c:v>
                </c:pt>
                <c:pt idx="229">
                  <c:v>1.109007919963054</c:v>
                </c:pt>
                <c:pt idx="230">
                  <c:v>1.0607136628196083</c:v>
                </c:pt>
                <c:pt idx="231">
                  <c:v>1.0139411035580597</c:v>
                </c:pt>
                <c:pt idx="232">
                  <c:v>0.96867556762956131</c:v>
                </c:pt>
                <c:pt idx="233">
                  <c:v>0.92490049866291124</c:v>
                </c:pt>
                <c:pt idx="234">
                  <c:v>0.88259757955196627</c:v>
                </c:pt>
                <c:pt idx="235">
                  <c:v>0.84174685303518293</c:v>
                </c:pt>
                <c:pt idx="236">
                  <c:v>0.80232684138520205</c:v>
                </c:pt>
                <c:pt idx="237">
                  <c:v>0.76431466484725141</c:v>
                </c:pt>
                <c:pt idx="238">
                  <c:v>0.76431466484725141</c:v>
                </c:pt>
                <c:pt idx="239">
                  <c:v>0.76431466484725141</c:v>
                </c:pt>
                <c:pt idx="240">
                  <c:v>0.76431466484725141</c:v>
                </c:pt>
                <c:pt idx="241">
                  <c:v>0.76431466484725141</c:v>
                </c:pt>
                <c:pt idx="242">
                  <c:v>0.72768615848665841</c:v>
                </c:pt>
                <c:pt idx="243">
                  <c:v>0.69241598712779362</c:v>
                </c:pt>
                <c:pt idx="244">
                  <c:v>0.65847775808920606</c:v>
                </c:pt>
                <c:pt idx="245">
                  <c:v>0.62584413144239959</c:v>
                </c:pt>
                <c:pt idx="246">
                  <c:v>0.59448692754451493</c:v>
                </c:pt>
                <c:pt idx="247">
                  <c:v>0.56437723161801567</c:v>
                </c:pt>
                <c:pt idx="248">
                  <c:v>0.53548549517319788</c:v>
                </c:pt>
                <c:pt idx="249">
                  <c:v>0.50778163409186683</c:v>
                </c:pt>
                <c:pt idx="250">
                  <c:v>0.48123512321270706</c:v>
                </c:pt>
                <c:pt idx="251">
                  <c:v>0.45581508728066328</c:v>
                </c:pt>
                <c:pt idx="252">
                  <c:v>0.43149038814393781</c:v>
                </c:pt>
                <c:pt idx="253">
                  <c:v>0.40822970810290393</c:v>
                </c:pt>
                <c:pt idx="254">
                  <c:v>0.38600162933528981</c:v>
                </c:pt>
                <c:pt idx="255">
                  <c:v>0.36477470934131279</c:v>
                </c:pt>
                <c:pt idx="256">
                  <c:v>0.34451755237098791</c:v>
                </c:pt>
                <c:pt idx="257">
                  <c:v>0.32519887681355653</c:v>
                </c:pt>
                <c:pt idx="258">
                  <c:v>0.30678757854581185</c:v>
                </c:pt>
                <c:pt idx="259">
                  <c:v>0.28925279025204237</c:v>
                </c:pt>
                <c:pt idx="260">
                  <c:v>0.27256393674328644</c:v>
                </c:pt>
                <c:pt idx="261">
                  <c:v>0.25669078631762959</c:v>
                </c:pt>
                <c:pt idx="262">
                  <c:v>0.25669078631762959</c:v>
                </c:pt>
                <c:pt idx="263">
                  <c:v>0.25669078631762959</c:v>
                </c:pt>
                <c:pt idx="264">
                  <c:v>0.25669078631762959</c:v>
                </c:pt>
                <c:pt idx="265">
                  <c:v>0.25669078631762959</c:v>
                </c:pt>
                <c:pt idx="266">
                  <c:v>0.24160349821631399</c:v>
                </c:pt>
                <c:pt idx="267">
                  <c:v>0.22727266624248993</c:v>
                </c:pt>
                <c:pt idx="268">
                  <c:v>0.21366935862050046</c:v>
                </c:pt>
                <c:pt idx="269">
                  <c:v>0.20076515418366703</c:v>
                </c:pt>
                <c:pt idx="270">
                  <c:v>0.18853217498763042</c:v>
                </c:pt>
                <c:pt idx="271">
                  <c:v>0.17694311545442459</c:v>
                </c:pt>
                <c:pt idx="272">
                  <c:v>0.16597126815962593</c:v>
                </c:pt>
                <c:pt idx="273">
                  <c:v>0.15559054638115669</c:v>
                </c:pt>
                <c:pt idx="274">
                  <c:v>0.14577550353364885</c:v>
                </c:pt>
                <c:pt idx="275">
                  <c:v>0.1365013496167283</c:v>
                </c:pt>
                <c:pt idx="276">
                  <c:v>0.12774396480917949</c:v>
                </c:pt>
                <c:pt idx="277">
                  <c:v>0.11947991034375259</c:v>
                </c:pt>
                <c:pt idx="278">
                  <c:v>0.11168643679938964</c:v>
                </c:pt>
                <c:pt idx="279">
                  <c:v>0.1043414899489338</c:v>
                </c:pt>
                <c:pt idx="280">
                  <c:v>9.7423714300977418E-2</c:v>
                </c:pt>
                <c:pt idx="281">
                  <c:v>9.091245447444192E-2</c:v>
                </c:pt>
                <c:pt idx="282">
                  <c:v>8.4787754543809463E-2</c:v>
                </c:pt>
                <c:pt idx="283">
                  <c:v>7.9030355491690477E-2</c:v>
                </c:pt>
                <c:pt idx="284">
                  <c:v>7.3621690903646286E-2</c:v>
                </c:pt>
                <c:pt idx="285">
                  <c:v>6.8543881037946036E-2</c:v>
                </c:pt>
                <c:pt idx="286">
                  <c:v>6.8543881037946036E-2</c:v>
                </c:pt>
                <c:pt idx="287">
                  <c:v>6.8543881037946036E-2</c:v>
                </c:pt>
                <c:pt idx="288">
                  <c:v>6.8543881037946036E-2</c:v>
                </c:pt>
                <c:pt idx="289">
                  <c:v>6.8543881037946036E-2</c:v>
                </c:pt>
                <c:pt idx="290">
                  <c:v>6.3779725400258835E-2</c:v>
                </c:pt>
                <c:pt idx="291">
                  <c:v>5.9312693950210868E-2</c:v>
                </c:pt>
                <c:pt idx="292">
                  <c:v>5.5126917063314726E-2</c:v>
                </c:pt>
                <c:pt idx="293">
                  <c:v>5.1207174368044908E-2</c:v>
                </c:pt>
                <c:pt idx="294">
                  <c:v>4.7538882573830252E-2</c:v>
                </c:pt>
                <c:pt idx="295">
                  <c:v>4.4108082401500909E-2</c:v>
                </c:pt>
                <c:pt idx="296">
                  <c:v>4.0901424723297705E-2</c:v>
                </c:pt>
                <c:pt idx="297">
                  <c:v>3.7906156014964443E-2</c:v>
                </c:pt>
                <c:pt idx="298">
                  <c:v>3.5110103217734487E-2</c:v>
                </c:pt>
                <c:pt idx="299">
                  <c:v>3.2501658103217659E-2</c:v>
                </c:pt>
                <c:pt idx="300">
                  <c:v>3.0069761229330489E-2</c:v>
                </c:pt>
                <c:pt idx="301">
                  <c:v>2.7803885570514664E-2</c:v>
                </c:pt>
                <c:pt idx="302">
                  <c:v>2.5694019900585653E-2</c:v>
                </c:pt>
                <c:pt idx="303">
                  <c:v>2.3730652001668316E-2</c:v>
                </c:pt>
                <c:pt idx="304">
                  <c:v>2.1904751767833498E-2</c:v>
                </c:pt>
                <c:pt idx="305">
                  <c:v>2.0207754267268455E-2</c:v>
                </c:pt>
                <c:pt idx="306">
                  <c:v>1.8631542822114749E-2</c:v>
                </c:pt>
                <c:pt idx="307">
                  <c:v>1.7168432160506605E-2</c:v>
                </c:pt>
                <c:pt idx="308">
                  <c:v>1.5811151690855094E-2</c:v>
                </c:pt>
                <c:pt idx="309">
                  <c:v>1.4552828944063595E-2</c:v>
                </c:pt>
                <c:pt idx="310">
                  <c:v>1.4552828944063595E-2</c:v>
                </c:pt>
                <c:pt idx="311">
                  <c:v>1.4552828944063595E-2</c:v>
                </c:pt>
                <c:pt idx="312">
                  <c:v>1.4552828944063595E-2</c:v>
                </c:pt>
                <c:pt idx="313">
                  <c:v>1.4552828944063595E-2</c:v>
                </c:pt>
                <c:pt idx="314">
                  <c:v>1.3386973225139733E-2</c:v>
                </c:pt>
                <c:pt idx="315">
                  <c:v>1.2307459511595432E-2</c:v>
                </c:pt>
                <c:pt idx="316">
                  <c:v>1.1308512632113198E-2</c:v>
                </c:pt>
                <c:pt idx="317">
                  <c:v>1.0384691755205424E-2</c:v>
                </c:pt>
                <c:pt idx="318">
                  <c:v>9.530875214012767E-3</c:v>
                </c:pt>
                <c:pt idx="319">
                  <c:v>8.7422456899806655E-3</c:v>
                </c:pt>
                <c:pt idx="320">
                  <c:v>8.0142757749221624E-3</c:v>
                </c:pt>
                <c:pt idx="321">
                  <c:v>7.3427139279229848E-3</c:v>
                </c:pt>
                <c:pt idx="322">
                  <c:v>6.7235708406706927E-3</c:v>
                </c:pt>
                <c:pt idx="323">
                  <c:v>6.1531062220942304E-3</c:v>
                </c:pt>
                <c:pt idx="324">
                  <c:v>5.6278160106807487E-3</c:v>
                </c:pt>
                <c:pt idx="325">
                  <c:v>5.1444200204919157E-3</c:v>
                </c:pt>
                <c:pt idx="326">
                  <c:v>4.6998500247283515E-3</c:v>
                </c:pt>
                <c:pt idx="327">
                  <c:v>4.2912382786844186E-3</c:v>
                </c:pt>
                <c:pt idx="328">
                  <c:v>3.9159064820929049E-3</c:v>
                </c:pt>
                <c:pt idx="329">
                  <c:v>3.5713551791741998E-3</c:v>
                </c:pt>
                <c:pt idx="330">
                  <c:v>3.2552535931727068E-3</c:v>
                </c:pt>
                <c:pt idx="331">
                  <c:v>2.9654298907787115E-3</c:v>
                </c:pt>
                <c:pt idx="332">
                  <c:v>2.6998618705904561E-3</c:v>
                </c:pt>
                <c:pt idx="333">
                  <c:v>2.4566680686627248E-3</c:v>
                </c:pt>
                <c:pt idx="334">
                  <c:v>2.4566680686627248E-3</c:v>
                </c:pt>
                <c:pt idx="335">
                  <c:v>2.4566680686627248E-3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467008"/>
        <c:axId val="161469184"/>
      </c:scatterChart>
      <c:valAx>
        <c:axId val="161467008"/>
        <c:scaling>
          <c:orientation val="minMax"/>
          <c:min val="1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Weight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61469184"/>
        <c:crosses val="autoZero"/>
        <c:crossBetween val="midCat"/>
        <c:majorUnit val="10"/>
      </c:valAx>
      <c:valAx>
        <c:axId val="161469184"/>
        <c:scaling>
          <c:orientation val="minMax"/>
          <c:max val="7"/>
          <c:min val="0"/>
        </c:scaling>
        <c:delete val="0"/>
        <c:axPos val="l"/>
        <c:numFmt formatCode="General" sourceLinked="0"/>
        <c:majorTickMark val="none"/>
        <c:minorTickMark val="none"/>
        <c:tickLblPos val="nextTo"/>
        <c:crossAx val="161467008"/>
        <c:crosses val="autoZero"/>
        <c:crossBetween val="midCat"/>
        <c:majorUnit val="10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539" cy="628436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4539" cy="628436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4539" cy="628436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4539" cy="628436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64539" cy="628436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64539" cy="628436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64539" cy="628436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64539" cy="628436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64539" cy="628436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1"/>
  <sheetViews>
    <sheetView workbookViewId="0">
      <selection sqref="A1:A349"/>
    </sheetView>
  </sheetViews>
  <sheetFormatPr defaultRowHeight="14.4" x14ac:dyDescent="0.3"/>
  <cols>
    <col min="4" max="4" width="45.6640625" customWidth="1"/>
    <col min="7" max="7" width="10.5546875" customWidth="1"/>
    <col min="8" max="8" width="10.5546875" bestFit="1" customWidth="1"/>
    <col min="9" max="9" width="11.6640625" customWidth="1"/>
    <col min="10" max="10" width="10.5546875" customWidth="1"/>
    <col min="11" max="11" width="14.44140625" customWidth="1"/>
    <col min="12" max="14" width="11.44140625" customWidth="1"/>
  </cols>
  <sheetData>
    <row r="1" spans="1:16" x14ac:dyDescent="0.3">
      <c r="A1" t="s">
        <v>718</v>
      </c>
      <c r="B1" t="s">
        <v>719</v>
      </c>
      <c r="D1" t="s">
        <v>720</v>
      </c>
      <c r="F1" t="s">
        <v>721</v>
      </c>
      <c r="G1" t="s">
        <v>722</v>
      </c>
      <c r="P1" t="s">
        <v>368</v>
      </c>
    </row>
    <row r="2" spans="1:16" x14ac:dyDescent="0.3">
      <c r="A2">
        <v>76</v>
      </c>
      <c r="B2">
        <v>205</v>
      </c>
      <c r="D2" t="s">
        <v>369</v>
      </c>
      <c r="E2" t="s">
        <v>723</v>
      </c>
      <c r="F2">
        <f>MIN(A2:A349)</f>
        <v>68</v>
      </c>
      <c r="G2">
        <f>MIN(B2:B349)</f>
        <v>160</v>
      </c>
      <c r="P2" t="s">
        <v>0</v>
      </c>
    </row>
    <row r="3" spans="1:16" x14ac:dyDescent="0.3">
      <c r="A3">
        <v>73</v>
      </c>
      <c r="B3">
        <v>210</v>
      </c>
      <c r="D3" t="s">
        <v>370</v>
      </c>
      <c r="E3" t="s">
        <v>724</v>
      </c>
      <c r="F3">
        <f>MAX(A2:A349)</f>
        <v>81</v>
      </c>
      <c r="G3">
        <f>MAX(B2:B349)</f>
        <v>290</v>
      </c>
      <c r="P3" t="s">
        <v>1</v>
      </c>
    </row>
    <row r="4" spans="1:16" x14ac:dyDescent="0.3">
      <c r="A4">
        <v>75</v>
      </c>
      <c r="B4">
        <v>225</v>
      </c>
      <c r="D4" t="s">
        <v>371</v>
      </c>
      <c r="E4" t="s">
        <v>725</v>
      </c>
      <c r="F4">
        <f>AVERAGE(A2:A349)</f>
        <v>73.732758620689651</v>
      </c>
      <c r="G4">
        <f>AVERAGE(B2:B349)</f>
        <v>210.01149425287358</v>
      </c>
      <c r="P4" t="s">
        <v>2</v>
      </c>
    </row>
    <row r="5" spans="1:16" x14ac:dyDescent="0.3">
      <c r="A5">
        <v>74</v>
      </c>
      <c r="B5">
        <v>215</v>
      </c>
      <c r="D5" t="s">
        <v>372</v>
      </c>
      <c r="E5" t="s">
        <v>726</v>
      </c>
      <c r="F5">
        <f>STDEVP(A2:A349)</f>
        <v>2.2374468154753595</v>
      </c>
      <c r="G5">
        <f>STDEVP(B2:B349)</f>
        <v>20.62848396370347</v>
      </c>
      <c r="P5" t="s">
        <v>3</v>
      </c>
    </row>
    <row r="6" spans="1:16" x14ac:dyDescent="0.3">
      <c r="A6">
        <v>74</v>
      </c>
      <c r="B6">
        <v>215</v>
      </c>
      <c r="D6" t="s">
        <v>373</v>
      </c>
      <c r="E6" t="s">
        <v>727</v>
      </c>
      <c r="F6">
        <f>MEDIAN(A2:A349)</f>
        <v>74</v>
      </c>
      <c r="G6">
        <f>MEDIAN(B2:B349)</f>
        <v>210</v>
      </c>
      <c r="I6" s="18" t="s">
        <v>735</v>
      </c>
      <c r="P6" t="s">
        <v>4</v>
      </c>
    </row>
    <row r="7" spans="1:16" x14ac:dyDescent="0.3">
      <c r="A7">
        <v>75</v>
      </c>
      <c r="B7">
        <v>210</v>
      </c>
      <c r="D7" t="s">
        <v>374</v>
      </c>
      <c r="I7">
        <f>CHITEST(G10:G24,H10:H24)</f>
        <v>3.0248413042333914E-3</v>
      </c>
      <c r="P7" t="s">
        <v>5</v>
      </c>
    </row>
    <row r="8" spans="1:16" ht="15" thickBot="1" x14ac:dyDescent="0.35">
      <c r="A8">
        <v>73</v>
      </c>
      <c r="B8">
        <v>205</v>
      </c>
      <c r="D8" t="s">
        <v>375</v>
      </c>
      <c r="F8" t="s">
        <v>718</v>
      </c>
      <c r="P8" t="s">
        <v>6</v>
      </c>
    </row>
    <row r="9" spans="1:16" x14ac:dyDescent="0.3">
      <c r="A9">
        <v>75</v>
      </c>
      <c r="B9">
        <v>240</v>
      </c>
      <c r="D9" t="s">
        <v>376</v>
      </c>
      <c r="F9" s="1" t="s">
        <v>728</v>
      </c>
      <c r="G9" s="2" t="s">
        <v>729</v>
      </c>
      <c r="H9" s="7" t="s">
        <v>731</v>
      </c>
      <c r="I9" s="18" t="s">
        <v>736</v>
      </c>
      <c r="P9" t="s">
        <v>7</v>
      </c>
    </row>
    <row r="10" spans="1:16" x14ac:dyDescent="0.3">
      <c r="A10">
        <v>72</v>
      </c>
      <c r="B10">
        <v>215</v>
      </c>
      <c r="D10" t="s">
        <v>377</v>
      </c>
      <c r="F10" s="3">
        <v>68</v>
      </c>
      <c r="G10" s="4">
        <f t="array" ref="G10:G24">FREQUENCY(A2:A349,F10:F24)</f>
        <v>2</v>
      </c>
      <c r="H10" s="8">
        <f>$G$25*NORMDIST(F10,$F$4,$F$5,FALSE)</f>
        <v>2.3292020534213149</v>
      </c>
      <c r="I10">
        <f>(G10-H10)^2/H10</f>
        <v>4.6528377311715857E-2</v>
      </c>
      <c r="K10">
        <v>2</v>
      </c>
      <c r="L10">
        <v>2.3292020534213504</v>
      </c>
      <c r="M10">
        <f>(K10-L10)^2/L10</f>
        <v>4.6528377311725183E-2</v>
      </c>
      <c r="P10" t="s">
        <v>8</v>
      </c>
    </row>
    <row r="11" spans="1:16" x14ac:dyDescent="0.3">
      <c r="A11">
        <v>73</v>
      </c>
      <c r="B11">
        <v>195</v>
      </c>
      <c r="D11" t="s">
        <v>378</v>
      </c>
      <c r="F11" s="3">
        <v>69</v>
      </c>
      <c r="G11" s="4">
        <v>15</v>
      </c>
      <c r="H11" s="8">
        <f t="shared" ref="H11:H24" si="0">$G$25*NORMDIST(F11,$F$4,$F$5,FALSE)</f>
        <v>6.6245866569718697</v>
      </c>
      <c r="I11">
        <f t="shared" ref="I11:I24" si="1">(G11-H11)^2/H11</f>
        <v>10.588969893351567</v>
      </c>
      <c r="K11">
        <v>5</v>
      </c>
      <c r="L11">
        <v>6.6245866569719389</v>
      </c>
      <c r="M11">
        <f t="shared" ref="M11:M24" si="2">(K11-L11)^2/L11</f>
        <v>0.39840701656964378</v>
      </c>
      <c r="P11" t="s">
        <v>9</v>
      </c>
    </row>
    <row r="12" spans="1:16" x14ac:dyDescent="0.3">
      <c r="A12">
        <v>76</v>
      </c>
      <c r="B12">
        <v>210</v>
      </c>
      <c r="D12" t="s">
        <v>379</v>
      </c>
      <c r="F12" s="3">
        <v>70</v>
      </c>
      <c r="G12" s="4">
        <v>7</v>
      </c>
      <c r="H12" s="8">
        <f t="shared" si="0"/>
        <v>15.429737293763919</v>
      </c>
      <c r="I12">
        <f t="shared" si="1"/>
        <v>4.6054232479119417</v>
      </c>
      <c r="K12">
        <v>25</v>
      </c>
      <c r="L12">
        <v>15.429737293763999</v>
      </c>
      <c r="M12">
        <f t="shared" si="2"/>
        <v>5.9359356885089758</v>
      </c>
      <c r="P12" t="s">
        <v>10</v>
      </c>
    </row>
    <row r="13" spans="1:16" x14ac:dyDescent="0.3">
      <c r="A13">
        <v>72</v>
      </c>
      <c r="B13">
        <v>205</v>
      </c>
      <c r="D13" t="s">
        <v>380</v>
      </c>
      <c r="F13" s="3">
        <v>71</v>
      </c>
      <c r="G13" s="4">
        <v>25</v>
      </c>
      <c r="H13" s="8">
        <f t="shared" si="0"/>
        <v>29.431093827770287</v>
      </c>
      <c r="I13">
        <f t="shared" si="1"/>
        <v>0.66713770902994185</v>
      </c>
      <c r="K13">
        <v>27</v>
      </c>
      <c r="L13">
        <v>29.431093827770326</v>
      </c>
      <c r="M13">
        <f t="shared" si="2"/>
        <v>0.20081541087155466</v>
      </c>
      <c r="P13" t="s">
        <v>11</v>
      </c>
    </row>
    <row r="14" spans="1:16" x14ac:dyDescent="0.3">
      <c r="A14">
        <v>73</v>
      </c>
      <c r="B14">
        <v>215</v>
      </c>
      <c r="D14" t="s">
        <v>381</v>
      </c>
      <c r="F14" s="3">
        <v>72</v>
      </c>
      <c r="G14" s="4">
        <v>56</v>
      </c>
      <c r="H14" s="8">
        <f t="shared" si="0"/>
        <v>45.972952886833703</v>
      </c>
      <c r="I14">
        <f t="shared" si="1"/>
        <v>2.1869744598992451</v>
      </c>
      <c r="K14">
        <v>56</v>
      </c>
      <c r="L14">
        <v>45.972952886833646</v>
      </c>
      <c r="M14">
        <f t="shared" si="2"/>
        <v>2.1869744598992722</v>
      </c>
      <c r="P14" t="s">
        <v>12</v>
      </c>
    </row>
    <row r="15" spans="1:16" x14ac:dyDescent="0.3">
      <c r="A15">
        <v>75</v>
      </c>
      <c r="B15">
        <v>230</v>
      </c>
      <c r="D15" t="s">
        <v>382</v>
      </c>
      <c r="F15" s="3">
        <v>73</v>
      </c>
      <c r="G15" s="4">
        <v>49</v>
      </c>
      <c r="H15" s="8">
        <f t="shared" si="0"/>
        <v>58.8093692444737</v>
      </c>
      <c r="I15">
        <f t="shared" si="1"/>
        <v>1.6361971946071951</v>
      </c>
      <c r="K15">
        <v>49</v>
      </c>
      <c r="L15">
        <v>58.809369244473537</v>
      </c>
      <c r="M15">
        <f t="shared" si="2"/>
        <v>1.636197194607145</v>
      </c>
      <c r="P15" t="s">
        <v>13</v>
      </c>
    </row>
    <row r="16" spans="1:16" x14ac:dyDescent="0.3">
      <c r="A16">
        <v>74</v>
      </c>
      <c r="B16">
        <v>210</v>
      </c>
      <c r="D16" t="s">
        <v>383</v>
      </c>
      <c r="F16" s="3">
        <v>74</v>
      </c>
      <c r="G16" s="4">
        <v>68</v>
      </c>
      <c r="H16" s="8">
        <f t="shared" si="0"/>
        <v>61.608235171133089</v>
      </c>
      <c r="I16">
        <f t="shared" si="1"/>
        <v>0.66313630822333236</v>
      </c>
      <c r="K16">
        <v>50</v>
      </c>
      <c r="L16">
        <v>61.608235171132897</v>
      </c>
      <c r="M16">
        <f t="shared" si="2"/>
        <v>2.187225837812437</v>
      </c>
      <c r="P16" t="s">
        <v>14</v>
      </c>
    </row>
    <row r="17" spans="1:16" x14ac:dyDescent="0.3">
      <c r="A17">
        <v>72</v>
      </c>
      <c r="B17">
        <v>205</v>
      </c>
      <c r="D17" t="s">
        <v>384</v>
      </c>
      <c r="F17" s="3">
        <v>75</v>
      </c>
      <c r="G17" s="4">
        <v>50</v>
      </c>
      <c r="H17" s="8">
        <f t="shared" si="0"/>
        <v>52.854155735309227</v>
      </c>
      <c r="I17">
        <f t="shared" si="1"/>
        <v>0.15412610130780091</v>
      </c>
      <c r="K17">
        <v>53</v>
      </c>
      <c r="L17">
        <v>52.854155735309106</v>
      </c>
      <c r="M17">
        <f t="shared" si="2"/>
        <v>4.0243854522526524E-4</v>
      </c>
      <c r="P17" t="s">
        <v>15</v>
      </c>
    </row>
    <row r="18" spans="1:16" x14ac:dyDescent="0.3">
      <c r="A18">
        <v>72</v>
      </c>
      <c r="B18">
        <v>215</v>
      </c>
      <c r="D18" t="s">
        <v>385</v>
      </c>
      <c r="F18" s="3">
        <v>76</v>
      </c>
      <c r="G18" s="4">
        <v>41</v>
      </c>
      <c r="H18" s="8">
        <f t="shared" si="0"/>
        <v>37.133649768161071</v>
      </c>
      <c r="I18">
        <f t="shared" si="1"/>
        <v>0.40256382576371857</v>
      </c>
      <c r="K18">
        <v>43</v>
      </c>
      <c r="L18">
        <v>37.133649768161064</v>
      </c>
      <c r="M18">
        <f t="shared" si="2"/>
        <v>0.92676225626773334</v>
      </c>
      <c r="P18" t="s">
        <v>16</v>
      </c>
    </row>
    <row r="19" spans="1:16" x14ac:dyDescent="0.3">
      <c r="A19">
        <v>72</v>
      </c>
      <c r="B19">
        <v>200</v>
      </c>
      <c r="D19" t="s">
        <v>386</v>
      </c>
      <c r="F19" s="3">
        <v>77</v>
      </c>
      <c r="G19" s="4">
        <v>24</v>
      </c>
      <c r="H19" s="8">
        <f t="shared" si="0"/>
        <v>21.365066997739856</v>
      </c>
      <c r="I19">
        <f t="shared" si="1"/>
        <v>0.32496373295408448</v>
      </c>
      <c r="K19">
        <v>21</v>
      </c>
      <c r="L19">
        <v>21.365066997739927</v>
      </c>
      <c r="M19">
        <f t="shared" si="2"/>
        <v>6.2379356382520077E-3</v>
      </c>
      <c r="P19" t="s">
        <v>17</v>
      </c>
    </row>
    <row r="20" spans="1:16" x14ac:dyDescent="0.3">
      <c r="A20">
        <v>72</v>
      </c>
      <c r="B20">
        <v>190</v>
      </c>
      <c r="D20" t="s">
        <v>387</v>
      </c>
      <c r="F20" s="3">
        <v>78</v>
      </c>
      <c r="G20" s="4">
        <v>6</v>
      </c>
      <c r="H20" s="8">
        <f t="shared" si="0"/>
        <v>10.066743575332881</v>
      </c>
      <c r="I20">
        <f t="shared" si="1"/>
        <v>1.6428751943216531</v>
      </c>
      <c r="K20">
        <v>10</v>
      </c>
      <c r="L20">
        <v>10.066743575332957</v>
      </c>
      <c r="M20">
        <f t="shared" si="2"/>
        <v>4.4251696836121842E-4</v>
      </c>
      <c r="P20" t="s">
        <v>18</v>
      </c>
    </row>
    <row r="21" spans="1:16" x14ac:dyDescent="0.3">
      <c r="A21">
        <v>74</v>
      </c>
      <c r="B21">
        <v>190</v>
      </c>
      <c r="D21" t="s">
        <v>388</v>
      </c>
      <c r="F21" s="3">
        <v>79</v>
      </c>
      <c r="G21" s="4">
        <v>2</v>
      </c>
      <c r="H21" s="8">
        <f t="shared" si="0"/>
        <v>3.8843815127111427</v>
      </c>
      <c r="I21">
        <f t="shared" si="1"/>
        <v>0.91414647964616458</v>
      </c>
      <c r="K21">
        <v>4</v>
      </c>
      <c r="L21">
        <v>3.8843815127111965</v>
      </c>
      <c r="M21">
        <f t="shared" si="2"/>
        <v>3.4413804512268323E-3</v>
      </c>
      <c r="P21" t="s">
        <v>19</v>
      </c>
    </row>
    <row r="22" spans="1:16" x14ac:dyDescent="0.3">
      <c r="A22">
        <v>75</v>
      </c>
      <c r="B22">
        <v>220</v>
      </c>
      <c r="D22" t="s">
        <v>389</v>
      </c>
      <c r="F22" s="3">
        <v>80</v>
      </c>
      <c r="G22" s="4">
        <v>1</v>
      </c>
      <c r="H22" s="8">
        <f t="shared" si="0"/>
        <v>1.2274473591693911</v>
      </c>
      <c r="I22">
        <f t="shared" si="1"/>
        <v>4.2146248314988463E-2</v>
      </c>
      <c r="K22">
        <v>1</v>
      </c>
      <c r="L22">
        <v>1.2274473591694153</v>
      </c>
      <c r="M22">
        <f t="shared" si="2"/>
        <v>4.2146248314996602E-2</v>
      </c>
      <c r="P22" t="s">
        <v>20</v>
      </c>
    </row>
    <row r="23" spans="1:16" x14ac:dyDescent="0.3">
      <c r="A23">
        <v>76</v>
      </c>
      <c r="B23">
        <v>210</v>
      </c>
      <c r="D23" t="s">
        <v>390</v>
      </c>
      <c r="F23" s="3">
        <v>81</v>
      </c>
      <c r="G23" s="4">
        <v>2</v>
      </c>
      <c r="H23" s="8">
        <f t="shared" si="0"/>
        <v>0.31763766758940354</v>
      </c>
      <c r="I23">
        <f t="shared" si="1"/>
        <v>8.9106025711430554</v>
      </c>
      <c r="K23">
        <v>2</v>
      </c>
      <c r="L23">
        <v>0.31763766758941242</v>
      </c>
      <c r="M23">
        <f t="shared" si="2"/>
        <v>8.9106025711427126</v>
      </c>
      <c r="P23" t="s">
        <v>21</v>
      </c>
    </row>
    <row r="24" spans="1:16" ht="15" thickBot="1" x14ac:dyDescent="0.35">
      <c r="A24">
        <v>71</v>
      </c>
      <c r="B24">
        <v>170</v>
      </c>
      <c r="D24" t="s">
        <v>391</v>
      </c>
      <c r="F24" s="5">
        <v>82</v>
      </c>
      <c r="G24" s="6">
        <v>0</v>
      </c>
      <c r="H24" s="9">
        <f t="shared" si="0"/>
        <v>6.731459635434503E-2</v>
      </c>
      <c r="I24">
        <f t="shared" si="1"/>
        <v>6.731459635434503E-2</v>
      </c>
      <c r="K24">
        <v>0</v>
      </c>
      <c r="L24">
        <v>6.7314596354347569E-2</v>
      </c>
      <c r="M24">
        <f t="shared" si="2"/>
        <v>6.7314596354347569E-2</v>
      </c>
      <c r="P24" t="s">
        <v>22</v>
      </c>
    </row>
    <row r="25" spans="1:16" ht="15" thickBot="1" x14ac:dyDescent="0.35">
      <c r="A25">
        <v>75</v>
      </c>
      <c r="B25">
        <v>230</v>
      </c>
      <c r="D25" t="s">
        <v>392</v>
      </c>
      <c r="F25" s="5" t="s">
        <v>730</v>
      </c>
      <c r="G25" s="6">
        <f>SUM(G10:G24)</f>
        <v>348</v>
      </c>
      <c r="H25" s="10">
        <f>SUM(H10:H24)</f>
        <v>347.12157434673514</v>
      </c>
      <c r="I25" s="19">
        <f>SUM(I10:I24)</f>
        <v>32.853105940140743</v>
      </c>
      <c r="K25">
        <f>CHIDIST(I25,12)</f>
        <v>1.020439325472283E-3</v>
      </c>
      <c r="M25">
        <f>SUM(M10:M24)</f>
        <v>22.549433929263607</v>
      </c>
      <c r="N25">
        <f>CHIDIST(M25,14)</f>
        <v>6.8007745831494812E-2</v>
      </c>
      <c r="P25" t="s">
        <v>23</v>
      </c>
    </row>
    <row r="26" spans="1:16" x14ac:dyDescent="0.3">
      <c r="A26">
        <v>75</v>
      </c>
      <c r="B26">
        <v>225</v>
      </c>
      <c r="D26" t="s">
        <v>393</v>
      </c>
      <c r="K26">
        <f>CHIINV(K25,12)</f>
        <v>32.853105940140743</v>
      </c>
      <c r="P26" t="s">
        <v>24</v>
      </c>
    </row>
    <row r="27" spans="1:16" x14ac:dyDescent="0.3">
      <c r="A27">
        <v>72</v>
      </c>
      <c r="B27">
        <v>205</v>
      </c>
      <c r="D27" t="s">
        <v>394</v>
      </c>
      <c r="P27" t="s">
        <v>25</v>
      </c>
    </row>
    <row r="28" spans="1:16" ht="15" thickBot="1" x14ac:dyDescent="0.35">
      <c r="A28">
        <v>73</v>
      </c>
      <c r="B28">
        <v>235</v>
      </c>
      <c r="D28" t="s">
        <v>395</v>
      </c>
      <c r="F28" t="s">
        <v>719</v>
      </c>
      <c r="L28">
        <f>SUM(K10:K24)</f>
        <v>348</v>
      </c>
      <c r="P28" t="s">
        <v>26</v>
      </c>
    </row>
    <row r="29" spans="1:16" ht="15" thickBot="1" x14ac:dyDescent="0.35">
      <c r="A29">
        <v>74</v>
      </c>
      <c r="B29">
        <v>215</v>
      </c>
      <c r="D29" t="s">
        <v>396</v>
      </c>
      <c r="F29" s="1" t="s">
        <v>732</v>
      </c>
      <c r="G29" s="11" t="s">
        <v>734</v>
      </c>
      <c r="H29" s="2" t="s">
        <v>729</v>
      </c>
      <c r="I29" s="7" t="s">
        <v>733</v>
      </c>
      <c r="J29" s="18" t="s">
        <v>737</v>
      </c>
      <c r="K29" s="18" t="s">
        <v>738</v>
      </c>
      <c r="M29" t="s">
        <v>741</v>
      </c>
      <c r="P29" t="s">
        <v>27</v>
      </c>
    </row>
    <row r="30" spans="1:16" x14ac:dyDescent="0.3">
      <c r="A30">
        <v>74</v>
      </c>
      <c r="B30">
        <v>215</v>
      </c>
      <c r="D30" t="s">
        <v>397</v>
      </c>
      <c r="F30" s="3">
        <v>160</v>
      </c>
      <c r="G30" s="12">
        <v>165</v>
      </c>
      <c r="H30" s="4">
        <f t="array" ref="H30:H43">FREQUENCY(B2:B349,F30:F43)</f>
        <v>1</v>
      </c>
      <c r="I30" s="17">
        <f>10*$H$44*NORMDIST(G30,$J$45,$J$47,FALSE)</f>
        <v>2.8500548858049624</v>
      </c>
      <c r="J30">
        <f>G30*H30</f>
        <v>165</v>
      </c>
      <c r="K30">
        <f>G30^2*H30</f>
        <v>27225</v>
      </c>
      <c r="M30" s="20">
        <f>(H30-I30)^2/I30</f>
        <v>1.2009253216623976</v>
      </c>
      <c r="P30" t="s">
        <v>28</v>
      </c>
    </row>
    <row r="31" spans="1:16" x14ac:dyDescent="0.3">
      <c r="A31">
        <v>72</v>
      </c>
      <c r="B31">
        <v>175</v>
      </c>
      <c r="D31" t="s">
        <v>398</v>
      </c>
      <c r="F31" s="3">
        <v>170</v>
      </c>
      <c r="G31" s="12">
        <v>175</v>
      </c>
      <c r="H31" s="4">
        <v>12</v>
      </c>
      <c r="I31" s="17">
        <f t="shared" ref="I31:I43" si="3">10*$H$44*NORMDIST(G31,$J$45,$J$47,FALSE)</f>
        <v>8.452754288904849</v>
      </c>
      <c r="J31">
        <f t="shared" ref="J31:J43" si="4">G31*H31</f>
        <v>2100</v>
      </c>
      <c r="K31">
        <f t="shared" ref="K31:K43" si="5">G31^2*H31</f>
        <v>367500</v>
      </c>
      <c r="M31" s="21">
        <f t="shared" ref="M31:M43" si="6">(H31-I31)^2/I31</f>
        <v>1.4886215433233903</v>
      </c>
      <c r="P31" t="s">
        <v>29</v>
      </c>
    </row>
    <row r="32" spans="1:16" x14ac:dyDescent="0.3">
      <c r="A32">
        <v>73</v>
      </c>
      <c r="B32">
        <v>195</v>
      </c>
      <c r="D32" t="s">
        <v>399</v>
      </c>
      <c r="F32" s="3">
        <v>180</v>
      </c>
      <c r="G32" s="12">
        <v>185</v>
      </c>
      <c r="H32" s="4">
        <v>19</v>
      </c>
      <c r="I32" s="17">
        <f t="shared" si="3"/>
        <v>19.932583344163948</v>
      </c>
      <c r="J32">
        <f t="shared" si="4"/>
        <v>3515</v>
      </c>
      <c r="K32">
        <f t="shared" si="5"/>
        <v>650275</v>
      </c>
      <c r="M32" s="21">
        <f t="shared" si="6"/>
        <v>4.3632663102179149E-2</v>
      </c>
      <c r="P32" t="s">
        <v>30</v>
      </c>
    </row>
    <row r="33" spans="1:16" x14ac:dyDescent="0.3">
      <c r="A33">
        <v>81</v>
      </c>
      <c r="B33">
        <v>240</v>
      </c>
      <c r="D33" t="s">
        <v>400</v>
      </c>
      <c r="F33" s="3">
        <v>190</v>
      </c>
      <c r="G33" s="12">
        <v>195</v>
      </c>
      <c r="H33" s="4">
        <v>41</v>
      </c>
      <c r="I33" s="17">
        <f t="shared" si="3"/>
        <v>37.372250865432029</v>
      </c>
      <c r="J33">
        <f t="shared" si="4"/>
        <v>7995</v>
      </c>
      <c r="K33">
        <f t="shared" si="5"/>
        <v>1559025</v>
      </c>
      <c r="M33" s="21">
        <f t="shared" si="6"/>
        <v>0.35214801031777571</v>
      </c>
      <c r="P33" t="s">
        <v>31</v>
      </c>
    </row>
    <row r="34" spans="1:16" x14ac:dyDescent="0.3">
      <c r="A34">
        <v>75</v>
      </c>
      <c r="B34">
        <v>215</v>
      </c>
      <c r="D34" t="s">
        <v>401</v>
      </c>
      <c r="F34" s="3">
        <v>200</v>
      </c>
      <c r="G34" s="12">
        <v>205</v>
      </c>
      <c r="H34" s="4">
        <v>55</v>
      </c>
      <c r="I34" s="17">
        <f t="shared" si="3"/>
        <v>55.71283326840463</v>
      </c>
      <c r="J34">
        <f t="shared" si="4"/>
        <v>11275</v>
      </c>
      <c r="K34">
        <f t="shared" si="5"/>
        <v>2311375</v>
      </c>
      <c r="M34" s="21">
        <f t="shared" si="6"/>
        <v>9.1205425883912825E-3</v>
      </c>
    </row>
    <row r="35" spans="1:16" x14ac:dyDescent="0.3">
      <c r="A35">
        <v>77</v>
      </c>
      <c r="B35">
        <v>225</v>
      </c>
      <c r="D35" t="s">
        <v>402</v>
      </c>
      <c r="F35" s="3">
        <v>210</v>
      </c>
      <c r="G35" s="12">
        <v>215</v>
      </c>
      <c r="H35" s="4">
        <v>61</v>
      </c>
      <c r="I35" s="17">
        <f t="shared" si="3"/>
        <v>66.036121420829161</v>
      </c>
      <c r="J35">
        <f t="shared" si="4"/>
        <v>13115</v>
      </c>
      <c r="K35">
        <f t="shared" si="5"/>
        <v>2819725</v>
      </c>
      <c r="M35" s="21">
        <f t="shared" si="6"/>
        <v>0.38407039086542211</v>
      </c>
    </row>
    <row r="36" spans="1:16" x14ac:dyDescent="0.3">
      <c r="A36">
        <v>72</v>
      </c>
      <c r="B36">
        <v>190</v>
      </c>
      <c r="D36" t="s">
        <v>403</v>
      </c>
      <c r="F36" s="3">
        <v>220</v>
      </c>
      <c r="G36" s="12">
        <v>225</v>
      </c>
      <c r="H36" s="4">
        <v>63</v>
      </c>
      <c r="I36" s="17">
        <f t="shared" si="3"/>
        <v>62.23406836538534</v>
      </c>
      <c r="J36">
        <f t="shared" si="4"/>
        <v>14175</v>
      </c>
      <c r="K36">
        <f t="shared" si="5"/>
        <v>3189375</v>
      </c>
      <c r="M36" s="21">
        <f t="shared" si="6"/>
        <v>9.4265292999835548E-3</v>
      </c>
    </row>
    <row r="37" spans="1:16" x14ac:dyDescent="0.3">
      <c r="A37">
        <v>77</v>
      </c>
      <c r="B37">
        <v>195</v>
      </c>
      <c r="D37" t="s">
        <v>404</v>
      </c>
      <c r="F37" s="3">
        <v>230</v>
      </c>
      <c r="G37" s="12">
        <v>235</v>
      </c>
      <c r="H37" s="4">
        <v>50</v>
      </c>
      <c r="I37" s="17">
        <f t="shared" si="3"/>
        <v>46.633192762945335</v>
      </c>
      <c r="J37">
        <f t="shared" si="4"/>
        <v>11750</v>
      </c>
      <c r="K37">
        <f t="shared" si="5"/>
        <v>2761250</v>
      </c>
      <c r="M37" s="21">
        <f t="shared" si="6"/>
        <v>0.24307559272438994</v>
      </c>
      <c r="P37" t="s">
        <v>32</v>
      </c>
    </row>
    <row r="38" spans="1:16" x14ac:dyDescent="0.3">
      <c r="A38">
        <v>77</v>
      </c>
      <c r="B38">
        <v>230</v>
      </c>
      <c r="D38" t="s">
        <v>405</v>
      </c>
      <c r="F38" s="3">
        <v>240</v>
      </c>
      <c r="G38" s="12">
        <v>245</v>
      </c>
      <c r="H38" s="4">
        <v>29</v>
      </c>
      <c r="I38" s="17">
        <f t="shared" si="3"/>
        <v>27.783210635832411</v>
      </c>
      <c r="J38">
        <f t="shared" si="4"/>
        <v>7105</v>
      </c>
      <c r="K38">
        <f t="shared" si="5"/>
        <v>1740725</v>
      </c>
      <c r="M38" s="21">
        <f t="shared" si="6"/>
        <v>5.3290326167050123E-2</v>
      </c>
      <c r="P38" t="s">
        <v>1</v>
      </c>
    </row>
    <row r="39" spans="1:16" x14ac:dyDescent="0.3">
      <c r="A39">
        <v>70</v>
      </c>
      <c r="B39">
        <v>205</v>
      </c>
      <c r="D39" t="s">
        <v>406</v>
      </c>
      <c r="F39" s="3">
        <v>250</v>
      </c>
      <c r="G39" s="12">
        <v>255</v>
      </c>
      <c r="H39" s="4">
        <v>9</v>
      </c>
      <c r="I39" s="17">
        <f t="shared" si="3"/>
        <v>13.161034730226453</v>
      </c>
      <c r="J39">
        <f t="shared" si="4"/>
        <v>2295</v>
      </c>
      <c r="K39">
        <f t="shared" si="5"/>
        <v>585225</v>
      </c>
      <c r="M39" s="21">
        <f t="shared" si="6"/>
        <v>1.3155660159748559</v>
      </c>
      <c r="P39" t="s">
        <v>2</v>
      </c>
    </row>
    <row r="40" spans="1:16" x14ac:dyDescent="0.3">
      <c r="A40">
        <v>72</v>
      </c>
      <c r="B40">
        <v>195</v>
      </c>
      <c r="D40" t="s">
        <v>407</v>
      </c>
      <c r="F40" s="3">
        <v>260</v>
      </c>
      <c r="G40" s="12">
        <v>265</v>
      </c>
      <c r="H40" s="4">
        <v>6</v>
      </c>
      <c r="I40" s="17">
        <f t="shared" si="3"/>
        <v>4.9569890741772129</v>
      </c>
      <c r="J40">
        <f t="shared" si="4"/>
        <v>1590</v>
      </c>
      <c r="K40">
        <f t="shared" si="5"/>
        <v>421350</v>
      </c>
      <c r="M40" s="21">
        <f t="shared" si="6"/>
        <v>0.21946221286886297</v>
      </c>
      <c r="P40" t="s">
        <v>33</v>
      </c>
    </row>
    <row r="41" spans="1:16" x14ac:dyDescent="0.3">
      <c r="A41">
        <v>76</v>
      </c>
      <c r="B41">
        <v>235</v>
      </c>
      <c r="D41" t="s">
        <v>408</v>
      </c>
      <c r="F41" s="3">
        <v>270</v>
      </c>
      <c r="G41" s="12">
        <v>275</v>
      </c>
      <c r="H41" s="4">
        <v>0</v>
      </c>
      <c r="I41" s="17">
        <f t="shared" si="3"/>
        <v>1.4844521770819201</v>
      </c>
      <c r="J41">
        <f t="shared" si="4"/>
        <v>0</v>
      </c>
      <c r="K41">
        <f t="shared" si="5"/>
        <v>0</v>
      </c>
      <c r="M41" s="21">
        <f t="shared" si="6"/>
        <v>1.4844521770819201</v>
      </c>
      <c r="P41" t="s">
        <v>34</v>
      </c>
    </row>
    <row r="42" spans="1:16" x14ac:dyDescent="0.3">
      <c r="A42">
        <v>69</v>
      </c>
      <c r="B42">
        <v>190</v>
      </c>
      <c r="D42" t="s">
        <v>409</v>
      </c>
      <c r="F42" s="3">
        <v>280</v>
      </c>
      <c r="G42" s="12">
        <v>285</v>
      </c>
      <c r="H42" s="4">
        <v>1</v>
      </c>
      <c r="I42" s="17">
        <f t="shared" si="3"/>
        <v>0.35345553187249201</v>
      </c>
      <c r="J42">
        <f t="shared" si="4"/>
        <v>285</v>
      </c>
      <c r="K42">
        <f t="shared" si="5"/>
        <v>81225</v>
      </c>
      <c r="M42" s="21">
        <f t="shared" si="6"/>
        <v>1.1826657431325238</v>
      </c>
      <c r="P42" t="s">
        <v>35</v>
      </c>
    </row>
    <row r="43" spans="1:16" ht="15" thickBot="1" x14ac:dyDescent="0.35">
      <c r="A43">
        <v>71</v>
      </c>
      <c r="B43">
        <v>200</v>
      </c>
      <c r="D43" t="s">
        <v>410</v>
      </c>
      <c r="F43" s="5">
        <v>290</v>
      </c>
      <c r="G43" s="13">
        <v>295</v>
      </c>
      <c r="H43" s="6">
        <v>1</v>
      </c>
      <c r="I43" s="17">
        <f t="shared" si="3"/>
        <v>6.6915030165274766E-2</v>
      </c>
      <c r="J43">
        <f t="shared" si="4"/>
        <v>295</v>
      </c>
      <c r="K43">
        <f t="shared" si="5"/>
        <v>87025</v>
      </c>
      <c r="M43" s="22">
        <f t="shared" si="6"/>
        <v>13.011240655216628</v>
      </c>
      <c r="P43" t="s">
        <v>36</v>
      </c>
    </row>
    <row r="44" spans="1:16" ht="15" thickBot="1" x14ac:dyDescent="0.35">
      <c r="A44">
        <v>69</v>
      </c>
      <c r="B44">
        <v>175</v>
      </c>
      <c r="D44" t="s">
        <v>411</v>
      </c>
      <c r="F44" s="14" t="s">
        <v>730</v>
      </c>
      <c r="G44" s="15"/>
      <c r="H44" s="16">
        <f>SUM(H30:H43)</f>
        <v>348</v>
      </c>
      <c r="I44" s="10">
        <f>SUM(I30:I43)</f>
        <v>347.02991638122603</v>
      </c>
      <c r="J44">
        <f>SUM(J30:J43)</f>
        <v>75660</v>
      </c>
      <c r="K44">
        <f>SUM(K30:K43)</f>
        <v>16601300</v>
      </c>
      <c r="M44" s="23">
        <f>SUM(M30:M43)</f>
        <v>20.997697724325771</v>
      </c>
      <c r="P44" t="s">
        <v>37</v>
      </c>
    </row>
    <row r="45" spans="1:16" x14ac:dyDescent="0.3">
      <c r="A45">
        <v>72</v>
      </c>
      <c r="B45">
        <v>190</v>
      </c>
      <c r="D45" t="s">
        <v>412</v>
      </c>
      <c r="I45" t="s">
        <v>725</v>
      </c>
      <c r="J45">
        <f>J44/H44</f>
        <v>217.41379310344828</v>
      </c>
      <c r="K45">
        <f>K44/H44</f>
        <v>47704.885057471263</v>
      </c>
      <c r="P45" t="s">
        <v>38</v>
      </c>
    </row>
    <row r="46" spans="1:16" x14ac:dyDescent="0.3">
      <c r="A46">
        <v>74</v>
      </c>
      <c r="B46">
        <v>210</v>
      </c>
      <c r="D46" t="s">
        <v>413</v>
      </c>
      <c r="I46" t="s">
        <v>739</v>
      </c>
      <c r="J46">
        <f>K45-J45^2</f>
        <v>436.12762584224402</v>
      </c>
      <c r="M46">
        <f>CHIDIST(M44,11)</f>
        <v>3.3394914531846752E-2</v>
      </c>
      <c r="P46" t="s">
        <v>39</v>
      </c>
    </row>
    <row r="47" spans="1:16" x14ac:dyDescent="0.3">
      <c r="A47">
        <v>74</v>
      </c>
      <c r="B47">
        <v>195</v>
      </c>
      <c r="D47" t="s">
        <v>414</v>
      </c>
      <c r="I47" t="s">
        <v>740</v>
      </c>
      <c r="J47">
        <f>SQRT(J46)</f>
        <v>20.883668878869059</v>
      </c>
      <c r="M47">
        <f>CHIINV(M46,11)</f>
        <v>20.997697724325775</v>
      </c>
      <c r="P47" t="s">
        <v>40</v>
      </c>
    </row>
    <row r="48" spans="1:16" x14ac:dyDescent="0.3">
      <c r="A48">
        <v>74</v>
      </c>
      <c r="B48">
        <v>170</v>
      </c>
      <c r="D48" t="s">
        <v>415</v>
      </c>
      <c r="P48" t="s">
        <v>41</v>
      </c>
    </row>
    <row r="49" spans="1:16" x14ac:dyDescent="0.3">
      <c r="A49">
        <v>76</v>
      </c>
      <c r="B49">
        <v>205</v>
      </c>
      <c r="D49" t="s">
        <v>416</v>
      </c>
      <c r="L49" t="s">
        <v>742</v>
      </c>
      <c r="M49" t="s">
        <v>717</v>
      </c>
      <c r="P49" t="s">
        <v>42</v>
      </c>
    </row>
    <row r="50" spans="1:16" x14ac:dyDescent="0.3">
      <c r="A50">
        <v>72</v>
      </c>
      <c r="B50">
        <v>210</v>
      </c>
      <c r="D50" t="s">
        <v>417</v>
      </c>
      <c r="F50" s="3">
        <v>160</v>
      </c>
      <c r="G50">
        <v>1</v>
      </c>
      <c r="P50" t="s">
        <v>43</v>
      </c>
    </row>
    <row r="51" spans="1:16" x14ac:dyDescent="0.3">
      <c r="A51">
        <v>76</v>
      </c>
      <c r="B51">
        <v>200</v>
      </c>
      <c r="D51" t="s">
        <v>418</v>
      </c>
      <c r="F51" s="3">
        <v>170</v>
      </c>
      <c r="G51">
        <v>12</v>
      </c>
      <c r="P51" t="s">
        <v>14</v>
      </c>
    </row>
    <row r="52" spans="1:16" x14ac:dyDescent="0.3">
      <c r="A52">
        <v>77</v>
      </c>
      <c r="B52">
        <v>220</v>
      </c>
      <c r="D52" t="s">
        <v>419</v>
      </c>
      <c r="F52" s="3">
        <v>180</v>
      </c>
      <c r="G52">
        <v>19</v>
      </c>
      <c r="P52" t="s">
        <v>44</v>
      </c>
    </row>
    <row r="53" spans="1:16" x14ac:dyDescent="0.3">
      <c r="A53">
        <v>75</v>
      </c>
      <c r="B53">
        <v>190</v>
      </c>
      <c r="D53" t="s">
        <v>420</v>
      </c>
      <c r="F53" s="3">
        <v>190</v>
      </c>
      <c r="G53">
        <v>41</v>
      </c>
      <c r="P53" t="s">
        <v>45</v>
      </c>
    </row>
    <row r="54" spans="1:16" x14ac:dyDescent="0.3">
      <c r="A54">
        <v>74</v>
      </c>
      <c r="B54">
        <v>205</v>
      </c>
      <c r="D54" t="s">
        <v>421</v>
      </c>
      <c r="F54" s="3">
        <v>200</v>
      </c>
      <c r="G54">
        <v>55</v>
      </c>
      <c r="P54" t="s">
        <v>17</v>
      </c>
    </row>
    <row r="55" spans="1:16" x14ac:dyDescent="0.3">
      <c r="A55">
        <v>74</v>
      </c>
      <c r="B55">
        <v>190</v>
      </c>
      <c r="D55" t="s">
        <v>422</v>
      </c>
      <c r="F55" s="3">
        <v>210</v>
      </c>
      <c r="G55">
        <v>61</v>
      </c>
      <c r="P55" t="s">
        <v>46</v>
      </c>
    </row>
    <row r="56" spans="1:16" x14ac:dyDescent="0.3">
      <c r="A56">
        <v>78</v>
      </c>
      <c r="B56">
        <v>250</v>
      </c>
      <c r="D56" t="s">
        <v>423</v>
      </c>
      <c r="F56" s="3">
        <v>220</v>
      </c>
      <c r="G56">
        <v>63</v>
      </c>
      <c r="P56" t="s">
        <v>47</v>
      </c>
    </row>
    <row r="57" spans="1:16" x14ac:dyDescent="0.3">
      <c r="A57">
        <v>73</v>
      </c>
      <c r="B57">
        <v>195</v>
      </c>
      <c r="D57" t="s">
        <v>424</v>
      </c>
      <c r="F57" s="3">
        <v>230</v>
      </c>
      <c r="G57">
        <v>50</v>
      </c>
      <c r="P57" t="s">
        <v>48</v>
      </c>
    </row>
    <row r="58" spans="1:16" x14ac:dyDescent="0.3">
      <c r="A58">
        <v>76</v>
      </c>
      <c r="B58">
        <v>225</v>
      </c>
      <c r="D58" t="s">
        <v>425</v>
      </c>
      <c r="F58" s="3">
        <v>240</v>
      </c>
      <c r="G58">
        <v>29</v>
      </c>
      <c r="P58" t="s">
        <v>49</v>
      </c>
    </row>
    <row r="59" spans="1:16" x14ac:dyDescent="0.3">
      <c r="A59">
        <v>76</v>
      </c>
      <c r="B59">
        <v>230</v>
      </c>
      <c r="D59" t="s">
        <v>426</v>
      </c>
      <c r="F59" s="3">
        <v>250</v>
      </c>
      <c r="G59">
        <v>9</v>
      </c>
      <c r="P59" t="s">
        <v>50</v>
      </c>
    </row>
    <row r="60" spans="1:16" x14ac:dyDescent="0.3">
      <c r="A60">
        <v>71</v>
      </c>
      <c r="B60">
        <v>190</v>
      </c>
      <c r="D60" t="s">
        <v>427</v>
      </c>
      <c r="F60" s="3">
        <v>260</v>
      </c>
      <c r="G60">
        <v>6</v>
      </c>
      <c r="P60" t="s">
        <v>51</v>
      </c>
    </row>
    <row r="61" spans="1:16" x14ac:dyDescent="0.3">
      <c r="A61">
        <v>74</v>
      </c>
      <c r="B61">
        <v>215</v>
      </c>
      <c r="D61" t="s">
        <v>428</v>
      </c>
      <c r="F61" s="3">
        <v>270</v>
      </c>
      <c r="G61">
        <v>0</v>
      </c>
      <c r="P61" t="s">
        <v>24</v>
      </c>
    </row>
    <row r="62" spans="1:16" x14ac:dyDescent="0.3">
      <c r="A62">
        <v>75</v>
      </c>
      <c r="B62">
        <v>220</v>
      </c>
      <c r="D62" t="s">
        <v>429</v>
      </c>
      <c r="F62" s="3">
        <v>280</v>
      </c>
      <c r="G62">
        <v>1</v>
      </c>
      <c r="P62" t="s">
        <v>52</v>
      </c>
    </row>
    <row r="63" spans="1:16" ht="15" thickBot="1" x14ac:dyDescent="0.35">
      <c r="A63">
        <v>72</v>
      </c>
      <c r="B63">
        <v>185</v>
      </c>
      <c r="D63" t="s">
        <v>430</v>
      </c>
      <c r="F63" s="5">
        <v>290</v>
      </c>
      <c r="G63">
        <v>1</v>
      </c>
      <c r="P63" t="s">
        <v>53</v>
      </c>
    </row>
    <row r="64" spans="1:16" x14ac:dyDescent="0.3">
      <c r="A64">
        <v>74</v>
      </c>
      <c r="B64">
        <v>230</v>
      </c>
      <c r="D64" t="s">
        <v>431</v>
      </c>
      <c r="P64" t="s">
        <v>54</v>
      </c>
    </row>
    <row r="65" spans="1:16" x14ac:dyDescent="0.3">
      <c r="A65">
        <v>72</v>
      </c>
      <c r="B65">
        <v>180</v>
      </c>
      <c r="D65" t="s">
        <v>432</v>
      </c>
      <c r="P65" t="s">
        <v>55</v>
      </c>
    </row>
    <row r="66" spans="1:16" x14ac:dyDescent="0.3">
      <c r="A66">
        <v>75</v>
      </c>
      <c r="B66">
        <v>205</v>
      </c>
      <c r="D66" t="s">
        <v>433</v>
      </c>
      <c r="P66" t="s">
        <v>29</v>
      </c>
    </row>
    <row r="67" spans="1:16" x14ac:dyDescent="0.3">
      <c r="A67">
        <v>75</v>
      </c>
      <c r="B67">
        <v>210</v>
      </c>
      <c r="D67" t="s">
        <v>434</v>
      </c>
      <c r="P67" t="s">
        <v>56</v>
      </c>
    </row>
    <row r="68" spans="1:16" x14ac:dyDescent="0.3">
      <c r="A68">
        <v>72</v>
      </c>
      <c r="B68">
        <v>180</v>
      </c>
      <c r="D68" t="s">
        <v>435</v>
      </c>
    </row>
    <row r="69" spans="1:16" x14ac:dyDescent="0.3">
      <c r="A69">
        <v>69</v>
      </c>
      <c r="B69">
        <v>180</v>
      </c>
      <c r="D69" t="s">
        <v>436</v>
      </c>
      <c r="P69" t="s">
        <v>57</v>
      </c>
    </row>
    <row r="70" spans="1:16" x14ac:dyDescent="0.3">
      <c r="A70">
        <v>73</v>
      </c>
      <c r="B70">
        <v>220</v>
      </c>
      <c r="D70" t="s">
        <v>437</v>
      </c>
      <c r="P70" t="s">
        <v>1</v>
      </c>
    </row>
    <row r="71" spans="1:16" x14ac:dyDescent="0.3">
      <c r="A71">
        <v>76</v>
      </c>
      <c r="B71">
        <v>200</v>
      </c>
      <c r="D71" t="s">
        <v>438</v>
      </c>
      <c r="P71" t="s">
        <v>2</v>
      </c>
    </row>
    <row r="72" spans="1:16" x14ac:dyDescent="0.3">
      <c r="A72">
        <v>74</v>
      </c>
      <c r="B72">
        <v>205</v>
      </c>
      <c r="D72" t="s">
        <v>439</v>
      </c>
      <c r="P72" t="s">
        <v>58</v>
      </c>
    </row>
    <row r="73" spans="1:16" x14ac:dyDescent="0.3">
      <c r="A73">
        <v>73</v>
      </c>
      <c r="B73">
        <v>200</v>
      </c>
      <c r="D73" t="s">
        <v>440</v>
      </c>
      <c r="P73" t="s">
        <v>59</v>
      </c>
    </row>
    <row r="74" spans="1:16" x14ac:dyDescent="0.3">
      <c r="A74">
        <v>73</v>
      </c>
      <c r="B74">
        <v>185</v>
      </c>
      <c r="D74" t="s">
        <v>441</v>
      </c>
      <c r="P74" t="s">
        <v>60</v>
      </c>
    </row>
    <row r="75" spans="1:16" x14ac:dyDescent="0.3">
      <c r="A75">
        <v>76</v>
      </c>
      <c r="B75">
        <v>230</v>
      </c>
      <c r="D75" t="s">
        <v>442</v>
      </c>
      <c r="P75" t="s">
        <v>61</v>
      </c>
    </row>
    <row r="76" spans="1:16" x14ac:dyDescent="0.3">
      <c r="A76">
        <v>74</v>
      </c>
      <c r="B76">
        <v>230</v>
      </c>
      <c r="D76" t="s">
        <v>443</v>
      </c>
      <c r="P76" t="s">
        <v>62</v>
      </c>
    </row>
    <row r="77" spans="1:16" x14ac:dyDescent="0.3">
      <c r="A77">
        <v>75</v>
      </c>
      <c r="B77">
        <v>220</v>
      </c>
      <c r="D77" t="s">
        <v>444</v>
      </c>
      <c r="P77" t="s">
        <v>63</v>
      </c>
    </row>
    <row r="78" spans="1:16" x14ac:dyDescent="0.3">
      <c r="A78">
        <v>76</v>
      </c>
      <c r="B78">
        <v>255</v>
      </c>
      <c r="D78" t="s">
        <v>445</v>
      </c>
      <c r="P78" t="s">
        <v>64</v>
      </c>
    </row>
    <row r="79" spans="1:16" x14ac:dyDescent="0.3">
      <c r="A79">
        <v>73</v>
      </c>
      <c r="B79">
        <v>205</v>
      </c>
      <c r="D79" t="s">
        <v>446</v>
      </c>
      <c r="P79" t="s">
        <v>65</v>
      </c>
    </row>
    <row r="80" spans="1:16" x14ac:dyDescent="0.3">
      <c r="A80">
        <v>72</v>
      </c>
      <c r="B80">
        <v>215</v>
      </c>
      <c r="D80" t="s">
        <v>447</v>
      </c>
      <c r="P80" t="s">
        <v>66</v>
      </c>
    </row>
    <row r="81" spans="1:16" x14ac:dyDescent="0.3">
      <c r="A81">
        <v>77</v>
      </c>
      <c r="B81">
        <v>230</v>
      </c>
      <c r="D81" t="s">
        <v>448</v>
      </c>
      <c r="P81" t="s">
        <v>67</v>
      </c>
    </row>
    <row r="82" spans="1:16" x14ac:dyDescent="0.3">
      <c r="A82">
        <v>75</v>
      </c>
      <c r="B82">
        <v>275</v>
      </c>
      <c r="D82" t="s">
        <v>449</v>
      </c>
      <c r="P82" t="s">
        <v>68</v>
      </c>
    </row>
    <row r="83" spans="1:16" x14ac:dyDescent="0.3">
      <c r="A83">
        <v>74</v>
      </c>
      <c r="B83">
        <v>210</v>
      </c>
      <c r="D83" t="s">
        <v>450</v>
      </c>
      <c r="P83" t="s">
        <v>69</v>
      </c>
    </row>
    <row r="84" spans="1:16" x14ac:dyDescent="0.3">
      <c r="A84">
        <v>74</v>
      </c>
      <c r="B84">
        <v>220</v>
      </c>
      <c r="D84" t="s">
        <v>451</v>
      </c>
      <c r="P84" t="s">
        <v>14</v>
      </c>
    </row>
    <row r="85" spans="1:16" x14ac:dyDescent="0.3">
      <c r="A85">
        <v>77</v>
      </c>
      <c r="B85">
        <v>240</v>
      </c>
      <c r="D85" t="s">
        <v>452</v>
      </c>
      <c r="P85" t="s">
        <v>70</v>
      </c>
    </row>
    <row r="86" spans="1:16" x14ac:dyDescent="0.3">
      <c r="A86">
        <v>78</v>
      </c>
      <c r="B86">
        <v>235</v>
      </c>
      <c r="D86" t="s">
        <v>453</v>
      </c>
      <c r="P86" t="s">
        <v>71</v>
      </c>
    </row>
    <row r="87" spans="1:16" x14ac:dyDescent="0.3">
      <c r="A87">
        <v>75</v>
      </c>
      <c r="B87">
        <v>190</v>
      </c>
      <c r="D87" t="s">
        <v>454</v>
      </c>
      <c r="P87" t="s">
        <v>17</v>
      </c>
    </row>
    <row r="88" spans="1:16" x14ac:dyDescent="0.3">
      <c r="A88">
        <v>75</v>
      </c>
      <c r="B88">
        <v>245</v>
      </c>
      <c r="D88" t="s">
        <v>455</v>
      </c>
      <c r="P88" t="s">
        <v>72</v>
      </c>
    </row>
    <row r="89" spans="1:16" x14ac:dyDescent="0.3">
      <c r="A89">
        <v>75</v>
      </c>
      <c r="B89">
        <v>230</v>
      </c>
      <c r="D89" t="s">
        <v>456</v>
      </c>
      <c r="P89" t="s">
        <v>73</v>
      </c>
    </row>
    <row r="90" spans="1:16" x14ac:dyDescent="0.3">
      <c r="A90">
        <v>72</v>
      </c>
      <c r="B90">
        <v>190</v>
      </c>
      <c r="D90" t="s">
        <v>457</v>
      </c>
      <c r="P90" t="s">
        <v>74</v>
      </c>
    </row>
    <row r="91" spans="1:16" x14ac:dyDescent="0.3">
      <c r="A91">
        <v>72</v>
      </c>
      <c r="B91">
        <v>185</v>
      </c>
      <c r="D91" t="s">
        <v>458</v>
      </c>
      <c r="P91" t="s">
        <v>75</v>
      </c>
    </row>
    <row r="92" spans="1:16" x14ac:dyDescent="0.3">
      <c r="A92">
        <v>74</v>
      </c>
      <c r="B92">
        <v>215</v>
      </c>
      <c r="D92" t="s">
        <v>459</v>
      </c>
      <c r="P92" t="s">
        <v>76</v>
      </c>
    </row>
    <row r="93" spans="1:16" x14ac:dyDescent="0.3">
      <c r="A93">
        <v>71</v>
      </c>
      <c r="B93">
        <v>185</v>
      </c>
      <c r="D93" t="s">
        <v>460</v>
      </c>
      <c r="P93" t="s">
        <v>77</v>
      </c>
    </row>
    <row r="94" spans="1:16" x14ac:dyDescent="0.3">
      <c r="A94">
        <v>74</v>
      </c>
      <c r="B94">
        <v>170</v>
      </c>
      <c r="D94" t="s">
        <v>461</v>
      </c>
      <c r="P94" t="s">
        <v>24</v>
      </c>
    </row>
    <row r="95" spans="1:16" x14ac:dyDescent="0.3">
      <c r="A95">
        <v>77</v>
      </c>
      <c r="B95">
        <v>245</v>
      </c>
      <c r="D95" t="s">
        <v>462</v>
      </c>
      <c r="P95" t="s">
        <v>78</v>
      </c>
    </row>
    <row r="96" spans="1:16" x14ac:dyDescent="0.3">
      <c r="A96">
        <v>72</v>
      </c>
      <c r="B96">
        <v>205</v>
      </c>
      <c r="D96" t="s">
        <v>463</v>
      </c>
      <c r="P96" t="s">
        <v>79</v>
      </c>
    </row>
    <row r="97" spans="1:16" x14ac:dyDescent="0.3">
      <c r="A97">
        <v>74</v>
      </c>
      <c r="B97">
        <v>190</v>
      </c>
      <c r="D97" t="s">
        <v>464</v>
      </c>
      <c r="P97" t="s">
        <v>80</v>
      </c>
    </row>
    <row r="98" spans="1:16" x14ac:dyDescent="0.3">
      <c r="A98">
        <v>73</v>
      </c>
      <c r="B98">
        <v>230</v>
      </c>
      <c r="D98" t="s">
        <v>465</v>
      </c>
      <c r="P98" t="s">
        <v>81</v>
      </c>
    </row>
    <row r="99" spans="1:16" x14ac:dyDescent="0.3">
      <c r="A99">
        <v>73</v>
      </c>
      <c r="B99">
        <v>190</v>
      </c>
      <c r="D99" t="s">
        <v>466</v>
      </c>
      <c r="P99" t="s">
        <v>29</v>
      </c>
    </row>
    <row r="100" spans="1:16" x14ac:dyDescent="0.3">
      <c r="A100">
        <v>75</v>
      </c>
      <c r="B100">
        <v>250</v>
      </c>
      <c r="D100" t="s">
        <v>467</v>
      </c>
      <c r="P100" t="s">
        <v>82</v>
      </c>
    </row>
    <row r="101" spans="1:16" x14ac:dyDescent="0.3">
      <c r="A101">
        <v>74</v>
      </c>
      <c r="B101">
        <v>170</v>
      </c>
      <c r="D101" t="s">
        <v>468</v>
      </c>
    </row>
    <row r="102" spans="1:16" x14ac:dyDescent="0.3">
      <c r="A102">
        <v>76</v>
      </c>
      <c r="B102">
        <v>230</v>
      </c>
      <c r="D102" t="s">
        <v>469</v>
      </c>
      <c r="P102" t="s">
        <v>83</v>
      </c>
    </row>
    <row r="103" spans="1:16" x14ac:dyDescent="0.3">
      <c r="A103">
        <v>74</v>
      </c>
      <c r="B103">
        <v>210</v>
      </c>
      <c r="D103" t="s">
        <v>470</v>
      </c>
      <c r="P103" t="s">
        <v>1</v>
      </c>
    </row>
    <row r="104" spans="1:16" x14ac:dyDescent="0.3">
      <c r="A104">
        <v>74</v>
      </c>
      <c r="B104">
        <v>190</v>
      </c>
      <c r="D104" t="s">
        <v>471</v>
      </c>
      <c r="P104" t="s">
        <v>2</v>
      </c>
    </row>
    <row r="105" spans="1:16" x14ac:dyDescent="0.3">
      <c r="A105">
        <v>72</v>
      </c>
      <c r="B105">
        <v>185</v>
      </c>
      <c r="D105" t="s">
        <v>472</v>
      </c>
      <c r="P105" t="s">
        <v>84</v>
      </c>
    </row>
    <row r="106" spans="1:16" x14ac:dyDescent="0.3">
      <c r="A106">
        <v>73</v>
      </c>
      <c r="B106">
        <v>200</v>
      </c>
      <c r="D106" t="s">
        <v>473</v>
      </c>
      <c r="P106" t="s">
        <v>85</v>
      </c>
    </row>
    <row r="107" spans="1:16" x14ac:dyDescent="0.3">
      <c r="A107">
        <v>77</v>
      </c>
      <c r="B107">
        <v>240</v>
      </c>
      <c r="D107" t="s">
        <v>474</v>
      </c>
      <c r="P107" t="s">
        <v>86</v>
      </c>
    </row>
    <row r="108" spans="1:16" x14ac:dyDescent="0.3">
      <c r="A108">
        <v>76</v>
      </c>
      <c r="B108">
        <v>230</v>
      </c>
      <c r="D108" t="s">
        <v>475</v>
      </c>
      <c r="P108" t="s">
        <v>87</v>
      </c>
    </row>
    <row r="109" spans="1:16" x14ac:dyDescent="0.3">
      <c r="A109">
        <v>72</v>
      </c>
      <c r="B109">
        <v>190</v>
      </c>
      <c r="D109" t="s">
        <v>476</v>
      </c>
      <c r="P109" t="s">
        <v>88</v>
      </c>
    </row>
    <row r="110" spans="1:16" x14ac:dyDescent="0.3">
      <c r="A110">
        <v>74</v>
      </c>
      <c r="B110">
        <v>205</v>
      </c>
      <c r="D110" t="s">
        <v>477</v>
      </c>
      <c r="P110" t="s">
        <v>89</v>
      </c>
    </row>
    <row r="111" spans="1:16" x14ac:dyDescent="0.3">
      <c r="A111">
        <v>73</v>
      </c>
      <c r="B111">
        <v>180</v>
      </c>
      <c r="D111" t="s">
        <v>478</v>
      </c>
      <c r="P111" t="s">
        <v>90</v>
      </c>
    </row>
    <row r="112" spans="1:16" x14ac:dyDescent="0.3">
      <c r="A112">
        <v>77</v>
      </c>
      <c r="B112">
        <v>235</v>
      </c>
      <c r="D112" t="s">
        <v>479</v>
      </c>
      <c r="P112" t="s">
        <v>91</v>
      </c>
    </row>
    <row r="113" spans="1:16" x14ac:dyDescent="0.3">
      <c r="A113">
        <v>77</v>
      </c>
      <c r="B113">
        <v>210</v>
      </c>
      <c r="D113" t="s">
        <v>480</v>
      </c>
      <c r="P113" t="s">
        <v>92</v>
      </c>
    </row>
    <row r="114" spans="1:16" x14ac:dyDescent="0.3">
      <c r="A114">
        <v>74</v>
      </c>
      <c r="B114">
        <v>210</v>
      </c>
      <c r="D114" t="s">
        <v>481</v>
      </c>
      <c r="P114" t="s">
        <v>93</v>
      </c>
    </row>
    <row r="115" spans="1:16" x14ac:dyDescent="0.3">
      <c r="A115">
        <v>72</v>
      </c>
      <c r="B115">
        <v>220</v>
      </c>
      <c r="D115" t="s">
        <v>482</v>
      </c>
      <c r="P115" t="s">
        <v>94</v>
      </c>
    </row>
    <row r="116" spans="1:16" x14ac:dyDescent="0.3">
      <c r="A116">
        <v>72</v>
      </c>
      <c r="B116">
        <v>170</v>
      </c>
      <c r="D116" t="s">
        <v>483</v>
      </c>
      <c r="P116" t="s">
        <v>95</v>
      </c>
    </row>
    <row r="117" spans="1:16" x14ac:dyDescent="0.3">
      <c r="A117">
        <v>69</v>
      </c>
      <c r="B117">
        <v>170</v>
      </c>
      <c r="D117" t="s">
        <v>484</v>
      </c>
      <c r="P117" t="s">
        <v>14</v>
      </c>
    </row>
    <row r="118" spans="1:16" x14ac:dyDescent="0.3">
      <c r="A118">
        <v>74</v>
      </c>
      <c r="B118">
        <v>200</v>
      </c>
      <c r="D118" t="s">
        <v>485</v>
      </c>
      <c r="P118" t="s">
        <v>96</v>
      </c>
    </row>
    <row r="119" spans="1:16" x14ac:dyDescent="0.3">
      <c r="A119">
        <v>73</v>
      </c>
      <c r="B119">
        <v>205</v>
      </c>
      <c r="D119" t="s">
        <v>486</v>
      </c>
      <c r="P119" t="s">
        <v>97</v>
      </c>
    </row>
    <row r="120" spans="1:16" x14ac:dyDescent="0.3">
      <c r="A120">
        <v>73</v>
      </c>
      <c r="B120">
        <v>210</v>
      </c>
      <c r="D120" t="s">
        <v>487</v>
      </c>
      <c r="P120" t="s">
        <v>17</v>
      </c>
    </row>
    <row r="121" spans="1:16" x14ac:dyDescent="0.3">
      <c r="A121">
        <v>70</v>
      </c>
      <c r="B121">
        <v>195</v>
      </c>
      <c r="D121" t="s">
        <v>488</v>
      </c>
      <c r="P121" t="s">
        <v>98</v>
      </c>
    </row>
    <row r="122" spans="1:16" x14ac:dyDescent="0.3">
      <c r="A122">
        <v>71</v>
      </c>
      <c r="B122">
        <v>200</v>
      </c>
      <c r="D122" t="s">
        <v>489</v>
      </c>
      <c r="P122" t="s">
        <v>99</v>
      </c>
    </row>
    <row r="123" spans="1:16" x14ac:dyDescent="0.3">
      <c r="A123">
        <v>72</v>
      </c>
      <c r="B123">
        <v>190</v>
      </c>
      <c r="D123" t="s">
        <v>490</v>
      </c>
      <c r="P123" t="s">
        <v>100</v>
      </c>
    </row>
    <row r="124" spans="1:16" x14ac:dyDescent="0.3">
      <c r="A124">
        <v>74</v>
      </c>
      <c r="B124">
        <v>200</v>
      </c>
      <c r="D124" t="s">
        <v>491</v>
      </c>
      <c r="P124" t="s">
        <v>101</v>
      </c>
    </row>
    <row r="125" spans="1:16" x14ac:dyDescent="0.3">
      <c r="A125">
        <v>75</v>
      </c>
      <c r="B125">
        <v>240</v>
      </c>
      <c r="D125" t="s">
        <v>492</v>
      </c>
      <c r="P125" t="s">
        <v>102</v>
      </c>
    </row>
    <row r="126" spans="1:16" x14ac:dyDescent="0.3">
      <c r="A126">
        <v>74</v>
      </c>
      <c r="B126">
        <v>195</v>
      </c>
      <c r="D126" t="s">
        <v>493</v>
      </c>
      <c r="P126" t="s">
        <v>24</v>
      </c>
    </row>
    <row r="127" spans="1:16" x14ac:dyDescent="0.3">
      <c r="A127">
        <v>76</v>
      </c>
      <c r="B127">
        <v>220</v>
      </c>
      <c r="D127" t="s">
        <v>494</v>
      </c>
      <c r="P127" t="s">
        <v>103</v>
      </c>
    </row>
    <row r="128" spans="1:16" x14ac:dyDescent="0.3">
      <c r="A128">
        <v>76</v>
      </c>
      <c r="B128">
        <v>180</v>
      </c>
      <c r="D128" t="s">
        <v>495</v>
      </c>
      <c r="P128" t="s">
        <v>104</v>
      </c>
    </row>
    <row r="129" spans="1:16" x14ac:dyDescent="0.3">
      <c r="A129">
        <v>75</v>
      </c>
      <c r="B129">
        <v>210</v>
      </c>
      <c r="D129" t="s">
        <v>496</v>
      </c>
      <c r="P129" t="s">
        <v>105</v>
      </c>
    </row>
    <row r="130" spans="1:16" x14ac:dyDescent="0.3">
      <c r="A130">
        <v>73</v>
      </c>
      <c r="B130">
        <v>195</v>
      </c>
      <c r="D130" t="s">
        <v>497</v>
      </c>
      <c r="P130" t="s">
        <v>106</v>
      </c>
    </row>
    <row r="131" spans="1:16" x14ac:dyDescent="0.3">
      <c r="A131">
        <v>75</v>
      </c>
      <c r="B131">
        <v>200</v>
      </c>
      <c r="D131" t="s">
        <v>498</v>
      </c>
      <c r="P131" t="s">
        <v>107</v>
      </c>
    </row>
    <row r="132" spans="1:16" x14ac:dyDescent="0.3">
      <c r="A132">
        <v>72</v>
      </c>
      <c r="B132">
        <v>170</v>
      </c>
      <c r="D132" t="s">
        <v>499</v>
      </c>
      <c r="P132" t="s">
        <v>29</v>
      </c>
    </row>
    <row r="133" spans="1:16" x14ac:dyDescent="0.3">
      <c r="A133">
        <v>76</v>
      </c>
      <c r="B133">
        <v>200</v>
      </c>
      <c r="D133" t="s">
        <v>500</v>
      </c>
      <c r="P133" t="s">
        <v>108</v>
      </c>
    </row>
    <row r="134" spans="1:16" x14ac:dyDescent="0.3">
      <c r="A134">
        <v>77</v>
      </c>
      <c r="B134">
        <v>200</v>
      </c>
      <c r="D134" t="s">
        <v>501</v>
      </c>
    </row>
    <row r="135" spans="1:16" x14ac:dyDescent="0.3">
      <c r="A135">
        <v>71</v>
      </c>
      <c r="B135">
        <v>220</v>
      </c>
      <c r="D135" t="s">
        <v>502</v>
      </c>
      <c r="P135" t="s">
        <v>109</v>
      </c>
    </row>
    <row r="136" spans="1:16" x14ac:dyDescent="0.3">
      <c r="A136">
        <v>74</v>
      </c>
      <c r="B136">
        <v>235</v>
      </c>
      <c r="D136" t="s">
        <v>503</v>
      </c>
      <c r="P136" t="s">
        <v>1</v>
      </c>
    </row>
    <row r="137" spans="1:16" x14ac:dyDescent="0.3">
      <c r="A137">
        <v>77</v>
      </c>
      <c r="B137">
        <v>225</v>
      </c>
      <c r="D137" t="s">
        <v>504</v>
      </c>
      <c r="P137" t="s">
        <v>2</v>
      </c>
    </row>
    <row r="138" spans="1:16" x14ac:dyDescent="0.3">
      <c r="A138">
        <v>73</v>
      </c>
      <c r="B138">
        <v>225</v>
      </c>
      <c r="D138" t="s">
        <v>505</v>
      </c>
      <c r="P138" t="s">
        <v>110</v>
      </c>
    </row>
    <row r="139" spans="1:16" x14ac:dyDescent="0.3">
      <c r="A139">
        <v>76</v>
      </c>
      <c r="B139">
        <v>220</v>
      </c>
      <c r="D139" t="s">
        <v>506</v>
      </c>
      <c r="P139" t="s">
        <v>111</v>
      </c>
    </row>
    <row r="140" spans="1:16" x14ac:dyDescent="0.3">
      <c r="A140">
        <v>76</v>
      </c>
      <c r="B140">
        <v>240</v>
      </c>
      <c r="D140" t="s">
        <v>507</v>
      </c>
      <c r="P140" t="s">
        <v>112</v>
      </c>
    </row>
    <row r="141" spans="1:16" x14ac:dyDescent="0.3">
      <c r="A141">
        <v>72</v>
      </c>
      <c r="B141">
        <v>180</v>
      </c>
      <c r="D141" t="s">
        <v>508</v>
      </c>
      <c r="P141" t="s">
        <v>113</v>
      </c>
    </row>
    <row r="142" spans="1:16" x14ac:dyDescent="0.3">
      <c r="A142">
        <v>71</v>
      </c>
      <c r="B142">
        <v>190</v>
      </c>
      <c r="D142" t="s">
        <v>509</v>
      </c>
      <c r="P142" t="s">
        <v>114</v>
      </c>
    </row>
    <row r="143" spans="1:16" x14ac:dyDescent="0.3">
      <c r="A143">
        <v>70</v>
      </c>
      <c r="B143">
        <v>195</v>
      </c>
      <c r="D143" t="s">
        <v>510</v>
      </c>
      <c r="P143" t="s">
        <v>115</v>
      </c>
    </row>
    <row r="144" spans="1:16" x14ac:dyDescent="0.3">
      <c r="A144">
        <v>71</v>
      </c>
      <c r="B144">
        <v>175</v>
      </c>
      <c r="D144" t="s">
        <v>511</v>
      </c>
      <c r="P144" t="s">
        <v>116</v>
      </c>
    </row>
    <row r="145" spans="1:16" x14ac:dyDescent="0.3">
      <c r="A145">
        <v>73</v>
      </c>
      <c r="B145">
        <v>185</v>
      </c>
      <c r="D145" t="s">
        <v>512</v>
      </c>
      <c r="P145" t="s">
        <v>117</v>
      </c>
    </row>
    <row r="146" spans="1:16" x14ac:dyDescent="0.3">
      <c r="A146">
        <v>73</v>
      </c>
      <c r="B146">
        <v>215</v>
      </c>
      <c r="D146" t="s">
        <v>513</v>
      </c>
      <c r="P146" t="s">
        <v>118</v>
      </c>
    </row>
    <row r="147" spans="1:16" x14ac:dyDescent="0.3">
      <c r="A147">
        <v>72</v>
      </c>
      <c r="B147">
        <v>215</v>
      </c>
      <c r="D147" t="s">
        <v>514</v>
      </c>
      <c r="P147" t="s">
        <v>119</v>
      </c>
    </row>
    <row r="148" spans="1:16" x14ac:dyDescent="0.3">
      <c r="A148">
        <v>72</v>
      </c>
      <c r="B148">
        <v>185</v>
      </c>
      <c r="D148" t="s">
        <v>515</v>
      </c>
      <c r="P148" t="s">
        <v>120</v>
      </c>
    </row>
    <row r="149" spans="1:16" x14ac:dyDescent="0.3">
      <c r="A149">
        <v>71</v>
      </c>
      <c r="B149">
        <v>195</v>
      </c>
      <c r="D149" t="s">
        <v>516</v>
      </c>
      <c r="P149" t="s">
        <v>121</v>
      </c>
    </row>
    <row r="150" spans="1:16" x14ac:dyDescent="0.3">
      <c r="A150">
        <v>74</v>
      </c>
      <c r="B150">
        <v>220</v>
      </c>
      <c r="D150" t="s">
        <v>517</v>
      </c>
      <c r="P150" t="s">
        <v>122</v>
      </c>
    </row>
    <row r="151" spans="1:16" x14ac:dyDescent="0.3">
      <c r="A151">
        <v>76</v>
      </c>
      <c r="B151">
        <v>205</v>
      </c>
      <c r="D151" t="s">
        <v>518</v>
      </c>
      <c r="P151" t="s">
        <v>14</v>
      </c>
    </row>
    <row r="152" spans="1:16" x14ac:dyDescent="0.3">
      <c r="A152">
        <v>74</v>
      </c>
      <c r="B152">
        <v>215</v>
      </c>
      <c r="D152" t="s">
        <v>519</v>
      </c>
      <c r="P152" t="s">
        <v>123</v>
      </c>
    </row>
    <row r="153" spans="1:16" x14ac:dyDescent="0.3">
      <c r="A153">
        <v>73</v>
      </c>
      <c r="B153">
        <v>215</v>
      </c>
      <c r="D153" t="s">
        <v>520</v>
      </c>
      <c r="P153" t="s">
        <v>124</v>
      </c>
    </row>
    <row r="154" spans="1:16" x14ac:dyDescent="0.3">
      <c r="A154">
        <v>78</v>
      </c>
      <c r="B154">
        <v>235</v>
      </c>
      <c r="D154" t="s">
        <v>521</v>
      </c>
      <c r="P154" t="s">
        <v>17</v>
      </c>
    </row>
    <row r="155" spans="1:16" x14ac:dyDescent="0.3">
      <c r="A155">
        <v>74</v>
      </c>
      <c r="B155">
        <v>165</v>
      </c>
      <c r="D155" t="s">
        <v>522</v>
      </c>
      <c r="P155" t="s">
        <v>125</v>
      </c>
    </row>
    <row r="156" spans="1:16" x14ac:dyDescent="0.3">
      <c r="A156">
        <v>74</v>
      </c>
      <c r="B156">
        <v>190</v>
      </c>
      <c r="D156" t="s">
        <v>523</v>
      </c>
      <c r="P156" t="s">
        <v>126</v>
      </c>
    </row>
    <row r="157" spans="1:16" x14ac:dyDescent="0.3">
      <c r="A157">
        <v>77</v>
      </c>
      <c r="B157">
        <v>210</v>
      </c>
      <c r="D157" t="s">
        <v>524</v>
      </c>
      <c r="P157" t="s">
        <v>127</v>
      </c>
    </row>
    <row r="158" spans="1:16" x14ac:dyDescent="0.3">
      <c r="A158">
        <v>74</v>
      </c>
      <c r="B158">
        <v>195</v>
      </c>
      <c r="D158" t="s">
        <v>525</v>
      </c>
      <c r="P158" t="s">
        <v>128</v>
      </c>
    </row>
    <row r="159" spans="1:16" x14ac:dyDescent="0.3">
      <c r="A159">
        <v>73</v>
      </c>
      <c r="B159">
        <v>260</v>
      </c>
      <c r="D159" t="s">
        <v>526</v>
      </c>
      <c r="P159" t="s">
        <v>129</v>
      </c>
    </row>
    <row r="160" spans="1:16" x14ac:dyDescent="0.3">
      <c r="A160">
        <v>75</v>
      </c>
      <c r="B160">
        <v>204</v>
      </c>
      <c r="D160" t="s">
        <v>527</v>
      </c>
      <c r="P160" t="s">
        <v>130</v>
      </c>
    </row>
    <row r="161" spans="1:16" x14ac:dyDescent="0.3">
      <c r="A161">
        <v>75</v>
      </c>
      <c r="B161">
        <v>250</v>
      </c>
      <c r="D161" t="s">
        <v>528</v>
      </c>
      <c r="P161" t="s">
        <v>24</v>
      </c>
    </row>
    <row r="162" spans="1:16" x14ac:dyDescent="0.3">
      <c r="A162">
        <v>77</v>
      </c>
      <c r="B162">
        <v>225</v>
      </c>
      <c r="D162" t="s">
        <v>529</v>
      </c>
      <c r="P162" t="s">
        <v>131</v>
      </c>
    </row>
    <row r="163" spans="1:16" x14ac:dyDescent="0.3">
      <c r="A163">
        <v>75</v>
      </c>
      <c r="B163">
        <v>230</v>
      </c>
      <c r="D163" t="s">
        <v>530</v>
      </c>
      <c r="P163" t="s">
        <v>132</v>
      </c>
    </row>
    <row r="164" spans="1:16" x14ac:dyDescent="0.3">
      <c r="A164">
        <v>72</v>
      </c>
      <c r="B164">
        <v>230</v>
      </c>
      <c r="D164" t="s">
        <v>531</v>
      </c>
      <c r="P164" t="s">
        <v>133</v>
      </c>
    </row>
    <row r="165" spans="1:16" x14ac:dyDescent="0.3">
      <c r="A165">
        <v>71</v>
      </c>
      <c r="B165">
        <v>245</v>
      </c>
      <c r="D165" t="s">
        <v>532</v>
      </c>
      <c r="P165" t="s">
        <v>29</v>
      </c>
    </row>
    <row r="166" spans="1:16" x14ac:dyDescent="0.3">
      <c r="A166">
        <v>70</v>
      </c>
      <c r="B166">
        <v>195</v>
      </c>
      <c r="D166" t="s">
        <v>533</v>
      </c>
      <c r="P166" t="s">
        <v>134</v>
      </c>
    </row>
    <row r="167" spans="1:16" x14ac:dyDescent="0.3">
      <c r="A167">
        <v>71</v>
      </c>
      <c r="B167">
        <v>195</v>
      </c>
      <c r="D167" t="s">
        <v>534</v>
      </c>
    </row>
    <row r="168" spans="1:16" x14ac:dyDescent="0.3">
      <c r="A168">
        <v>74</v>
      </c>
      <c r="B168">
        <v>240</v>
      </c>
      <c r="D168" t="s">
        <v>535</v>
      </c>
      <c r="P168" t="s">
        <v>135</v>
      </c>
    </row>
    <row r="169" spans="1:16" x14ac:dyDescent="0.3">
      <c r="A169">
        <v>69</v>
      </c>
      <c r="B169">
        <v>180</v>
      </c>
      <c r="D169" t="s">
        <v>536</v>
      </c>
      <c r="P169" t="s">
        <v>1</v>
      </c>
    </row>
    <row r="170" spans="1:16" x14ac:dyDescent="0.3">
      <c r="A170">
        <v>69</v>
      </c>
      <c r="B170">
        <v>180</v>
      </c>
      <c r="D170" t="s">
        <v>537</v>
      </c>
      <c r="P170" t="s">
        <v>2</v>
      </c>
    </row>
    <row r="171" spans="1:16" x14ac:dyDescent="0.3">
      <c r="A171">
        <v>73</v>
      </c>
      <c r="B171">
        <v>220</v>
      </c>
      <c r="D171" t="s">
        <v>538</v>
      </c>
      <c r="P171" t="s">
        <v>136</v>
      </c>
    </row>
    <row r="172" spans="1:16" x14ac:dyDescent="0.3">
      <c r="A172">
        <v>75</v>
      </c>
      <c r="B172">
        <v>210</v>
      </c>
      <c r="D172" t="s">
        <v>539</v>
      </c>
      <c r="P172" t="s">
        <v>137</v>
      </c>
    </row>
    <row r="173" spans="1:16" x14ac:dyDescent="0.3">
      <c r="A173">
        <v>72</v>
      </c>
      <c r="B173">
        <v>190</v>
      </c>
      <c r="D173" t="s">
        <v>540</v>
      </c>
      <c r="P173" t="s">
        <v>138</v>
      </c>
    </row>
    <row r="174" spans="1:16" x14ac:dyDescent="0.3">
      <c r="A174">
        <v>74</v>
      </c>
      <c r="B174">
        <v>210</v>
      </c>
      <c r="D174" t="s">
        <v>541</v>
      </c>
      <c r="P174" t="s">
        <v>139</v>
      </c>
    </row>
    <row r="175" spans="1:16" x14ac:dyDescent="0.3">
      <c r="A175">
        <v>75</v>
      </c>
      <c r="B175">
        <v>215</v>
      </c>
      <c r="D175" t="s">
        <v>542</v>
      </c>
      <c r="P175" t="s">
        <v>140</v>
      </c>
    </row>
    <row r="176" spans="1:16" x14ac:dyDescent="0.3">
      <c r="A176">
        <v>76</v>
      </c>
      <c r="B176">
        <v>210</v>
      </c>
      <c r="D176" t="s">
        <v>543</v>
      </c>
      <c r="P176" t="s">
        <v>141</v>
      </c>
    </row>
    <row r="177" spans="1:16" x14ac:dyDescent="0.3">
      <c r="A177">
        <v>76</v>
      </c>
      <c r="B177">
        <v>230</v>
      </c>
      <c r="D177" t="s">
        <v>544</v>
      </c>
      <c r="P177" t="s">
        <v>142</v>
      </c>
    </row>
    <row r="178" spans="1:16" x14ac:dyDescent="0.3">
      <c r="A178">
        <v>75</v>
      </c>
      <c r="B178">
        <v>215</v>
      </c>
      <c r="D178" t="s">
        <v>545</v>
      </c>
      <c r="P178" t="s">
        <v>143</v>
      </c>
    </row>
    <row r="179" spans="1:16" x14ac:dyDescent="0.3">
      <c r="A179">
        <v>78</v>
      </c>
      <c r="B179">
        <v>245</v>
      </c>
      <c r="D179" t="s">
        <v>546</v>
      </c>
      <c r="P179" t="s">
        <v>144</v>
      </c>
    </row>
    <row r="180" spans="1:16" x14ac:dyDescent="0.3">
      <c r="A180">
        <v>74</v>
      </c>
      <c r="B180">
        <v>235</v>
      </c>
      <c r="D180" t="s">
        <v>547</v>
      </c>
      <c r="P180" t="s">
        <v>145</v>
      </c>
    </row>
    <row r="181" spans="1:16" x14ac:dyDescent="0.3">
      <c r="A181">
        <v>74</v>
      </c>
      <c r="B181">
        <v>200</v>
      </c>
      <c r="D181" t="s">
        <v>548</v>
      </c>
      <c r="P181" t="s">
        <v>146</v>
      </c>
    </row>
    <row r="182" spans="1:16" x14ac:dyDescent="0.3">
      <c r="A182">
        <v>74</v>
      </c>
      <c r="B182">
        <v>225</v>
      </c>
      <c r="D182" t="s">
        <v>549</v>
      </c>
      <c r="P182" t="s">
        <v>147</v>
      </c>
    </row>
    <row r="183" spans="1:16" x14ac:dyDescent="0.3">
      <c r="A183">
        <v>74</v>
      </c>
      <c r="B183">
        <v>185</v>
      </c>
      <c r="D183" t="s">
        <v>550</v>
      </c>
      <c r="P183" t="s">
        <v>14</v>
      </c>
    </row>
    <row r="184" spans="1:16" x14ac:dyDescent="0.3">
      <c r="A184">
        <v>75</v>
      </c>
      <c r="B184">
        <v>210</v>
      </c>
      <c r="D184" t="s">
        <v>551</v>
      </c>
      <c r="P184" t="s">
        <v>148</v>
      </c>
    </row>
    <row r="185" spans="1:16" x14ac:dyDescent="0.3">
      <c r="A185">
        <v>75</v>
      </c>
      <c r="B185">
        <v>205</v>
      </c>
      <c r="D185" t="s">
        <v>552</v>
      </c>
      <c r="P185" t="s">
        <v>149</v>
      </c>
    </row>
    <row r="186" spans="1:16" x14ac:dyDescent="0.3">
      <c r="A186">
        <v>79</v>
      </c>
      <c r="B186">
        <v>205</v>
      </c>
      <c r="D186" t="s">
        <v>553</v>
      </c>
      <c r="P186" t="s">
        <v>17</v>
      </c>
    </row>
    <row r="187" spans="1:16" x14ac:dyDescent="0.3">
      <c r="A187">
        <v>72</v>
      </c>
      <c r="B187">
        <v>200</v>
      </c>
      <c r="D187" t="s">
        <v>554</v>
      </c>
      <c r="P187" t="s">
        <v>150</v>
      </c>
    </row>
    <row r="188" spans="1:16" x14ac:dyDescent="0.3">
      <c r="A188">
        <v>72</v>
      </c>
      <c r="B188">
        <v>215</v>
      </c>
      <c r="D188" t="s">
        <v>555</v>
      </c>
      <c r="P188" t="s">
        <v>151</v>
      </c>
    </row>
    <row r="189" spans="1:16" x14ac:dyDescent="0.3">
      <c r="A189">
        <v>70</v>
      </c>
      <c r="B189">
        <v>170</v>
      </c>
      <c r="D189" t="s">
        <v>556</v>
      </c>
      <c r="P189" t="s">
        <v>152</v>
      </c>
    </row>
    <row r="190" spans="1:16" x14ac:dyDescent="0.3">
      <c r="A190">
        <v>68</v>
      </c>
      <c r="B190">
        <v>180</v>
      </c>
      <c r="D190" t="s">
        <v>557</v>
      </c>
      <c r="P190" t="s">
        <v>153</v>
      </c>
    </row>
    <row r="191" spans="1:16" x14ac:dyDescent="0.3">
      <c r="A191">
        <v>68</v>
      </c>
      <c r="B191">
        <v>170</v>
      </c>
      <c r="D191" t="s">
        <v>558</v>
      </c>
      <c r="P191" t="s">
        <v>154</v>
      </c>
    </row>
    <row r="192" spans="1:16" x14ac:dyDescent="0.3">
      <c r="A192">
        <v>70</v>
      </c>
      <c r="B192">
        <v>200</v>
      </c>
      <c r="D192" t="s">
        <v>559</v>
      </c>
      <c r="P192" t="s">
        <v>24</v>
      </c>
    </row>
    <row r="193" spans="1:16" x14ac:dyDescent="0.3">
      <c r="A193">
        <v>73</v>
      </c>
      <c r="B193">
        <v>225</v>
      </c>
      <c r="D193" t="s">
        <v>560</v>
      </c>
      <c r="P193" t="s">
        <v>155</v>
      </c>
    </row>
    <row r="194" spans="1:16" x14ac:dyDescent="0.3">
      <c r="A194">
        <v>73</v>
      </c>
      <c r="B194">
        <v>215</v>
      </c>
      <c r="D194" t="s">
        <v>561</v>
      </c>
      <c r="P194" t="s">
        <v>156</v>
      </c>
    </row>
    <row r="195" spans="1:16" x14ac:dyDescent="0.3">
      <c r="A195">
        <v>75</v>
      </c>
      <c r="B195">
        <v>210</v>
      </c>
      <c r="D195" t="s">
        <v>562</v>
      </c>
      <c r="P195" t="s">
        <v>157</v>
      </c>
    </row>
    <row r="196" spans="1:16" x14ac:dyDescent="0.3">
      <c r="A196">
        <v>72</v>
      </c>
      <c r="B196">
        <v>210</v>
      </c>
      <c r="D196" t="s">
        <v>563</v>
      </c>
      <c r="P196" t="s">
        <v>158</v>
      </c>
    </row>
    <row r="197" spans="1:16" x14ac:dyDescent="0.3">
      <c r="A197">
        <v>75</v>
      </c>
      <c r="B197">
        <v>225</v>
      </c>
      <c r="D197" t="s">
        <v>564</v>
      </c>
      <c r="P197" t="s">
        <v>159</v>
      </c>
    </row>
    <row r="198" spans="1:16" x14ac:dyDescent="0.3">
      <c r="A198">
        <v>74</v>
      </c>
      <c r="B198">
        <v>230</v>
      </c>
      <c r="D198" t="s">
        <v>565</v>
      </c>
      <c r="P198" t="s">
        <v>29</v>
      </c>
    </row>
    <row r="199" spans="1:16" x14ac:dyDescent="0.3">
      <c r="A199">
        <v>71</v>
      </c>
      <c r="B199">
        <v>185</v>
      </c>
      <c r="D199" t="s">
        <v>566</v>
      </c>
      <c r="P199" t="s">
        <v>160</v>
      </c>
    </row>
    <row r="200" spans="1:16" x14ac:dyDescent="0.3">
      <c r="A200">
        <v>76</v>
      </c>
      <c r="B200">
        <v>220</v>
      </c>
      <c r="D200" t="s">
        <v>567</v>
      </c>
    </row>
    <row r="201" spans="1:16" x14ac:dyDescent="0.3">
      <c r="A201">
        <v>76</v>
      </c>
      <c r="B201">
        <v>225</v>
      </c>
      <c r="D201" t="s">
        <v>568</v>
      </c>
      <c r="P201" t="s">
        <v>161</v>
      </c>
    </row>
    <row r="202" spans="1:16" x14ac:dyDescent="0.3">
      <c r="A202">
        <v>73</v>
      </c>
      <c r="B202">
        <v>215</v>
      </c>
      <c r="D202" t="s">
        <v>569</v>
      </c>
      <c r="P202" t="s">
        <v>1</v>
      </c>
    </row>
    <row r="203" spans="1:16" x14ac:dyDescent="0.3">
      <c r="A203">
        <v>74</v>
      </c>
      <c r="B203">
        <v>215</v>
      </c>
      <c r="D203" t="s">
        <v>570</v>
      </c>
      <c r="P203" t="s">
        <v>2</v>
      </c>
    </row>
    <row r="204" spans="1:16" x14ac:dyDescent="0.3">
      <c r="A204">
        <v>71</v>
      </c>
      <c r="B204">
        <v>195</v>
      </c>
      <c r="D204" t="s">
        <v>571</v>
      </c>
      <c r="P204" t="s">
        <v>162</v>
      </c>
    </row>
    <row r="205" spans="1:16" x14ac:dyDescent="0.3">
      <c r="A205">
        <v>75</v>
      </c>
      <c r="B205">
        <v>195</v>
      </c>
      <c r="D205" t="s">
        <v>572</v>
      </c>
      <c r="P205" t="s">
        <v>163</v>
      </c>
    </row>
    <row r="206" spans="1:16" x14ac:dyDescent="0.3">
      <c r="A206">
        <v>77</v>
      </c>
      <c r="B206">
        <v>215</v>
      </c>
      <c r="D206" t="s">
        <v>573</v>
      </c>
      <c r="P206" t="s">
        <v>164</v>
      </c>
    </row>
    <row r="207" spans="1:16" x14ac:dyDescent="0.3">
      <c r="A207">
        <v>74</v>
      </c>
      <c r="B207">
        <v>225</v>
      </c>
      <c r="D207" t="s">
        <v>574</v>
      </c>
      <c r="P207" t="s">
        <v>165</v>
      </c>
    </row>
    <row r="208" spans="1:16" x14ac:dyDescent="0.3">
      <c r="A208">
        <v>72</v>
      </c>
      <c r="B208">
        <v>230</v>
      </c>
      <c r="D208" t="s">
        <v>575</v>
      </c>
      <c r="P208" t="s">
        <v>166</v>
      </c>
    </row>
    <row r="209" spans="1:16" x14ac:dyDescent="0.3">
      <c r="A209">
        <v>76</v>
      </c>
      <c r="B209">
        <v>225</v>
      </c>
      <c r="D209" t="s">
        <v>576</v>
      </c>
      <c r="P209" t="s">
        <v>167</v>
      </c>
    </row>
    <row r="210" spans="1:16" x14ac:dyDescent="0.3">
      <c r="A210">
        <v>72</v>
      </c>
      <c r="B210">
        <v>200</v>
      </c>
      <c r="D210" t="s">
        <v>577</v>
      </c>
      <c r="P210" t="s">
        <v>168</v>
      </c>
    </row>
    <row r="211" spans="1:16" x14ac:dyDescent="0.3">
      <c r="A211">
        <v>76</v>
      </c>
      <c r="B211">
        <v>225</v>
      </c>
      <c r="D211" t="s">
        <v>578</v>
      </c>
      <c r="P211" t="s">
        <v>169</v>
      </c>
    </row>
    <row r="212" spans="1:16" x14ac:dyDescent="0.3">
      <c r="A212">
        <v>77</v>
      </c>
      <c r="B212">
        <v>225</v>
      </c>
      <c r="D212" t="s">
        <v>579</v>
      </c>
      <c r="P212" t="s">
        <v>170</v>
      </c>
    </row>
    <row r="213" spans="1:16" x14ac:dyDescent="0.3">
      <c r="A213">
        <v>71</v>
      </c>
      <c r="B213">
        <v>200</v>
      </c>
      <c r="D213" t="s">
        <v>580</v>
      </c>
      <c r="P213" t="s">
        <v>171</v>
      </c>
    </row>
    <row r="214" spans="1:16" x14ac:dyDescent="0.3">
      <c r="A214">
        <v>72</v>
      </c>
      <c r="B214">
        <v>220</v>
      </c>
      <c r="D214" t="s">
        <v>581</v>
      </c>
      <c r="P214" t="s">
        <v>172</v>
      </c>
    </row>
    <row r="215" spans="1:16" x14ac:dyDescent="0.3">
      <c r="A215">
        <v>69</v>
      </c>
      <c r="B215">
        <v>180</v>
      </c>
      <c r="D215" t="s">
        <v>582</v>
      </c>
      <c r="P215" t="s">
        <v>173</v>
      </c>
    </row>
    <row r="216" spans="1:16" x14ac:dyDescent="0.3">
      <c r="A216">
        <v>74</v>
      </c>
      <c r="B216">
        <v>230</v>
      </c>
      <c r="D216" t="s">
        <v>583</v>
      </c>
      <c r="P216" t="s">
        <v>14</v>
      </c>
    </row>
    <row r="217" spans="1:16" x14ac:dyDescent="0.3">
      <c r="A217">
        <v>73</v>
      </c>
      <c r="B217">
        <v>210</v>
      </c>
      <c r="D217" t="s">
        <v>584</v>
      </c>
      <c r="P217" t="s">
        <v>174</v>
      </c>
    </row>
    <row r="218" spans="1:16" x14ac:dyDescent="0.3">
      <c r="A218">
        <v>76</v>
      </c>
      <c r="B218">
        <v>235</v>
      </c>
      <c r="D218" t="s">
        <v>585</v>
      </c>
      <c r="P218" t="s">
        <v>175</v>
      </c>
    </row>
    <row r="219" spans="1:16" x14ac:dyDescent="0.3">
      <c r="A219">
        <v>69</v>
      </c>
      <c r="B219">
        <v>190</v>
      </c>
      <c r="D219" t="s">
        <v>586</v>
      </c>
      <c r="P219" t="s">
        <v>176</v>
      </c>
    </row>
    <row r="220" spans="1:16" x14ac:dyDescent="0.3">
      <c r="A220">
        <v>74</v>
      </c>
      <c r="B220">
        <v>215</v>
      </c>
      <c r="D220" t="s">
        <v>587</v>
      </c>
      <c r="P220" t="s">
        <v>17</v>
      </c>
    </row>
    <row r="221" spans="1:16" x14ac:dyDescent="0.3">
      <c r="A221">
        <v>76</v>
      </c>
      <c r="B221">
        <v>215</v>
      </c>
      <c r="D221" t="s">
        <v>588</v>
      </c>
      <c r="P221" t="s">
        <v>177</v>
      </c>
    </row>
    <row r="222" spans="1:16" x14ac:dyDescent="0.3">
      <c r="A222">
        <v>72</v>
      </c>
      <c r="B222">
        <v>205</v>
      </c>
      <c r="D222" t="s">
        <v>589</v>
      </c>
      <c r="P222" t="s">
        <v>178</v>
      </c>
    </row>
    <row r="223" spans="1:16" x14ac:dyDescent="0.3">
      <c r="A223">
        <v>75</v>
      </c>
      <c r="B223">
        <v>200</v>
      </c>
      <c r="D223" t="s">
        <v>590</v>
      </c>
      <c r="P223" t="s">
        <v>179</v>
      </c>
    </row>
    <row r="224" spans="1:16" x14ac:dyDescent="0.3">
      <c r="A224">
        <v>72</v>
      </c>
      <c r="B224">
        <v>220</v>
      </c>
      <c r="D224" t="s">
        <v>591</v>
      </c>
      <c r="P224" t="s">
        <v>180</v>
      </c>
    </row>
    <row r="225" spans="1:16" x14ac:dyDescent="0.3">
      <c r="A225">
        <v>75</v>
      </c>
      <c r="B225">
        <v>220</v>
      </c>
      <c r="D225" t="s">
        <v>592</v>
      </c>
      <c r="P225" t="s">
        <v>181</v>
      </c>
    </row>
    <row r="226" spans="1:16" x14ac:dyDescent="0.3">
      <c r="A226">
        <v>77</v>
      </c>
      <c r="B226">
        <v>260</v>
      </c>
      <c r="D226" t="s">
        <v>593</v>
      </c>
      <c r="P226" t="s">
        <v>182</v>
      </c>
    </row>
    <row r="227" spans="1:16" x14ac:dyDescent="0.3">
      <c r="A227">
        <v>75</v>
      </c>
      <c r="B227">
        <v>235</v>
      </c>
      <c r="D227" t="s">
        <v>594</v>
      </c>
      <c r="P227" t="s">
        <v>183</v>
      </c>
    </row>
    <row r="228" spans="1:16" x14ac:dyDescent="0.3">
      <c r="A228">
        <v>76</v>
      </c>
      <c r="B228">
        <v>230</v>
      </c>
      <c r="D228" t="s">
        <v>595</v>
      </c>
      <c r="P228" t="s">
        <v>24</v>
      </c>
    </row>
    <row r="229" spans="1:16" x14ac:dyDescent="0.3">
      <c r="A229">
        <v>74</v>
      </c>
      <c r="B229">
        <v>230</v>
      </c>
      <c r="D229" t="s">
        <v>596</v>
      </c>
      <c r="P229" t="s">
        <v>184</v>
      </c>
    </row>
    <row r="230" spans="1:16" x14ac:dyDescent="0.3">
      <c r="A230">
        <v>73</v>
      </c>
      <c r="B230">
        <v>210</v>
      </c>
      <c r="D230" t="s">
        <v>597</v>
      </c>
      <c r="P230" t="s">
        <v>185</v>
      </c>
    </row>
    <row r="231" spans="1:16" x14ac:dyDescent="0.3">
      <c r="A231">
        <v>77</v>
      </c>
      <c r="B231">
        <v>240</v>
      </c>
      <c r="D231" t="s">
        <v>598</v>
      </c>
      <c r="P231" t="s">
        <v>29</v>
      </c>
    </row>
    <row r="232" spans="1:16" x14ac:dyDescent="0.3">
      <c r="A232">
        <v>74</v>
      </c>
      <c r="B232">
        <v>215</v>
      </c>
      <c r="D232" t="s">
        <v>599</v>
      </c>
      <c r="P232" t="s">
        <v>186</v>
      </c>
    </row>
    <row r="233" spans="1:16" x14ac:dyDescent="0.3">
      <c r="A233">
        <v>75</v>
      </c>
      <c r="B233">
        <v>225</v>
      </c>
      <c r="D233" t="s">
        <v>600</v>
      </c>
    </row>
    <row r="234" spans="1:16" x14ac:dyDescent="0.3">
      <c r="A234">
        <v>77</v>
      </c>
      <c r="B234">
        <v>225</v>
      </c>
      <c r="D234" t="s">
        <v>601</v>
      </c>
      <c r="P234" t="s">
        <v>187</v>
      </c>
    </row>
    <row r="235" spans="1:16" x14ac:dyDescent="0.3">
      <c r="A235">
        <v>74</v>
      </c>
      <c r="B235">
        <v>185</v>
      </c>
      <c r="D235" t="s">
        <v>602</v>
      </c>
      <c r="P235" t="s">
        <v>1</v>
      </c>
    </row>
    <row r="236" spans="1:16" x14ac:dyDescent="0.3">
      <c r="A236">
        <v>71</v>
      </c>
      <c r="B236">
        <v>190</v>
      </c>
      <c r="D236" t="s">
        <v>603</v>
      </c>
      <c r="P236" t="s">
        <v>2</v>
      </c>
    </row>
    <row r="237" spans="1:16" x14ac:dyDescent="0.3">
      <c r="A237">
        <v>79</v>
      </c>
      <c r="B237">
        <v>290</v>
      </c>
      <c r="D237" t="s">
        <v>604</v>
      </c>
      <c r="P237" t="s">
        <v>188</v>
      </c>
    </row>
    <row r="238" spans="1:16" x14ac:dyDescent="0.3">
      <c r="A238">
        <v>74</v>
      </c>
      <c r="B238">
        <v>235</v>
      </c>
      <c r="D238" t="s">
        <v>605</v>
      </c>
      <c r="P238" t="s">
        <v>189</v>
      </c>
    </row>
    <row r="239" spans="1:16" x14ac:dyDescent="0.3">
      <c r="A239">
        <v>74</v>
      </c>
      <c r="B239">
        <v>215</v>
      </c>
      <c r="D239" t="s">
        <v>606</v>
      </c>
      <c r="P239" t="s">
        <v>190</v>
      </c>
    </row>
    <row r="240" spans="1:16" x14ac:dyDescent="0.3">
      <c r="A240">
        <v>72</v>
      </c>
      <c r="B240">
        <v>205</v>
      </c>
      <c r="D240" t="s">
        <v>607</v>
      </c>
      <c r="P240" t="s">
        <v>191</v>
      </c>
    </row>
    <row r="241" spans="1:16" x14ac:dyDescent="0.3">
      <c r="A241">
        <v>75</v>
      </c>
      <c r="B241">
        <v>195</v>
      </c>
      <c r="D241" t="s">
        <v>608</v>
      </c>
      <c r="P241" t="s">
        <v>192</v>
      </c>
    </row>
    <row r="242" spans="1:16" x14ac:dyDescent="0.3">
      <c r="A242">
        <v>74</v>
      </c>
      <c r="B242">
        <v>190</v>
      </c>
      <c r="D242" t="s">
        <v>609</v>
      </c>
      <c r="P242" t="s">
        <v>193</v>
      </c>
    </row>
    <row r="243" spans="1:16" x14ac:dyDescent="0.3">
      <c r="A243">
        <v>75</v>
      </c>
      <c r="B243">
        <v>230</v>
      </c>
      <c r="D243" t="s">
        <v>610</v>
      </c>
      <c r="P243" t="s">
        <v>194</v>
      </c>
    </row>
    <row r="244" spans="1:16" x14ac:dyDescent="0.3">
      <c r="A244">
        <v>75</v>
      </c>
      <c r="B244">
        <v>220</v>
      </c>
      <c r="D244" t="s">
        <v>611</v>
      </c>
      <c r="P244" t="s">
        <v>195</v>
      </c>
    </row>
    <row r="245" spans="1:16" x14ac:dyDescent="0.3">
      <c r="A245">
        <v>71</v>
      </c>
      <c r="B245">
        <v>200</v>
      </c>
      <c r="D245" t="s">
        <v>612</v>
      </c>
      <c r="P245" t="s">
        <v>196</v>
      </c>
    </row>
    <row r="246" spans="1:16" x14ac:dyDescent="0.3">
      <c r="A246">
        <v>74</v>
      </c>
      <c r="B246">
        <v>205</v>
      </c>
      <c r="D246" t="s">
        <v>613</v>
      </c>
      <c r="P246" t="s">
        <v>197</v>
      </c>
    </row>
    <row r="247" spans="1:16" x14ac:dyDescent="0.3">
      <c r="A247">
        <v>73</v>
      </c>
      <c r="B247">
        <v>235</v>
      </c>
      <c r="D247" t="s">
        <v>614</v>
      </c>
      <c r="P247" t="s">
        <v>198</v>
      </c>
    </row>
    <row r="248" spans="1:16" x14ac:dyDescent="0.3">
      <c r="A248">
        <v>71</v>
      </c>
      <c r="B248">
        <v>210</v>
      </c>
      <c r="D248" t="s">
        <v>615</v>
      </c>
      <c r="P248" t="s">
        <v>14</v>
      </c>
    </row>
    <row r="249" spans="1:16" x14ac:dyDescent="0.3">
      <c r="A249">
        <v>74</v>
      </c>
      <c r="B249">
        <v>210</v>
      </c>
      <c r="D249" t="s">
        <v>616</v>
      </c>
      <c r="P249" t="s">
        <v>199</v>
      </c>
    </row>
    <row r="250" spans="1:16" x14ac:dyDescent="0.3">
      <c r="A250">
        <v>76</v>
      </c>
      <c r="B250">
        <v>215</v>
      </c>
      <c r="D250" t="s">
        <v>617</v>
      </c>
      <c r="P250" t="s">
        <v>200</v>
      </c>
    </row>
    <row r="251" spans="1:16" x14ac:dyDescent="0.3">
      <c r="A251">
        <v>75</v>
      </c>
      <c r="B251">
        <v>235</v>
      </c>
      <c r="D251" t="s">
        <v>618</v>
      </c>
      <c r="P251" t="s">
        <v>17</v>
      </c>
    </row>
    <row r="252" spans="1:16" x14ac:dyDescent="0.3">
      <c r="A252">
        <v>73</v>
      </c>
      <c r="B252">
        <v>200</v>
      </c>
      <c r="D252" t="s">
        <v>619</v>
      </c>
      <c r="P252" t="s">
        <v>201</v>
      </c>
    </row>
    <row r="253" spans="1:16" x14ac:dyDescent="0.3">
      <c r="A253">
        <v>73</v>
      </c>
      <c r="B253">
        <v>180</v>
      </c>
      <c r="D253" t="s">
        <v>620</v>
      </c>
      <c r="P253" t="s">
        <v>202</v>
      </c>
    </row>
    <row r="254" spans="1:16" x14ac:dyDescent="0.3">
      <c r="A254">
        <v>75</v>
      </c>
      <c r="B254">
        <v>210</v>
      </c>
      <c r="D254" t="s">
        <v>621</v>
      </c>
      <c r="P254" t="s">
        <v>203</v>
      </c>
    </row>
    <row r="255" spans="1:16" x14ac:dyDescent="0.3">
      <c r="A255">
        <v>72</v>
      </c>
      <c r="B255">
        <v>200</v>
      </c>
      <c r="D255" t="s">
        <v>622</v>
      </c>
      <c r="P255" t="s">
        <v>204</v>
      </c>
    </row>
    <row r="256" spans="1:16" x14ac:dyDescent="0.3">
      <c r="A256">
        <v>74</v>
      </c>
      <c r="B256">
        <v>210</v>
      </c>
      <c r="D256" t="s">
        <v>623</v>
      </c>
      <c r="P256" t="s">
        <v>205</v>
      </c>
    </row>
    <row r="257" spans="1:16" x14ac:dyDescent="0.3">
      <c r="A257">
        <v>71</v>
      </c>
      <c r="B257">
        <v>195</v>
      </c>
      <c r="D257" t="s">
        <v>624</v>
      </c>
      <c r="P257" t="s">
        <v>206</v>
      </c>
    </row>
    <row r="258" spans="1:16" x14ac:dyDescent="0.3">
      <c r="A258">
        <v>73</v>
      </c>
      <c r="B258">
        <v>215</v>
      </c>
      <c r="D258" t="s">
        <v>625</v>
      </c>
      <c r="P258" t="s">
        <v>207</v>
      </c>
    </row>
    <row r="259" spans="1:16" x14ac:dyDescent="0.3">
      <c r="A259">
        <v>76</v>
      </c>
      <c r="B259">
        <v>225</v>
      </c>
      <c r="D259" t="s">
        <v>626</v>
      </c>
      <c r="P259" t="s">
        <v>24</v>
      </c>
    </row>
    <row r="260" spans="1:16" x14ac:dyDescent="0.3">
      <c r="A260">
        <v>75</v>
      </c>
      <c r="B260">
        <v>205</v>
      </c>
      <c r="D260" t="s">
        <v>627</v>
      </c>
      <c r="P260" t="s">
        <v>208</v>
      </c>
    </row>
    <row r="261" spans="1:16" x14ac:dyDescent="0.3">
      <c r="A261">
        <v>76</v>
      </c>
      <c r="B261">
        <v>205</v>
      </c>
      <c r="D261" t="s">
        <v>628</v>
      </c>
      <c r="P261" t="s">
        <v>209</v>
      </c>
    </row>
    <row r="262" spans="1:16" x14ac:dyDescent="0.3">
      <c r="A262">
        <v>75</v>
      </c>
      <c r="B262">
        <v>260</v>
      </c>
      <c r="D262" t="s">
        <v>629</v>
      </c>
      <c r="P262" t="s">
        <v>210</v>
      </c>
    </row>
    <row r="263" spans="1:16" x14ac:dyDescent="0.3">
      <c r="A263">
        <v>71</v>
      </c>
      <c r="B263">
        <v>200</v>
      </c>
      <c r="D263" t="s">
        <v>630</v>
      </c>
      <c r="P263" t="s">
        <v>211</v>
      </c>
    </row>
    <row r="264" spans="1:16" x14ac:dyDescent="0.3">
      <c r="A264">
        <v>69</v>
      </c>
      <c r="B264">
        <v>185</v>
      </c>
      <c r="D264" t="s">
        <v>631</v>
      </c>
    </row>
    <row r="265" spans="1:16" x14ac:dyDescent="0.3">
      <c r="A265">
        <v>75</v>
      </c>
      <c r="B265">
        <v>205</v>
      </c>
      <c r="D265" t="s">
        <v>632</v>
      </c>
      <c r="P265" t="s">
        <v>212</v>
      </c>
    </row>
    <row r="266" spans="1:16" x14ac:dyDescent="0.3">
      <c r="A266">
        <v>71</v>
      </c>
      <c r="B266">
        <v>195</v>
      </c>
      <c r="D266" t="s">
        <v>633</v>
      </c>
      <c r="P266" t="s">
        <v>1</v>
      </c>
    </row>
    <row r="267" spans="1:16" x14ac:dyDescent="0.3">
      <c r="A267">
        <v>72</v>
      </c>
      <c r="B267">
        <v>240</v>
      </c>
      <c r="D267" t="s">
        <v>634</v>
      </c>
      <c r="P267" t="s">
        <v>2</v>
      </c>
    </row>
    <row r="268" spans="1:16" x14ac:dyDescent="0.3">
      <c r="A268">
        <v>72</v>
      </c>
      <c r="B268">
        <v>190</v>
      </c>
      <c r="D268" t="s">
        <v>635</v>
      </c>
      <c r="P268" t="s">
        <v>213</v>
      </c>
    </row>
    <row r="269" spans="1:16" x14ac:dyDescent="0.3">
      <c r="A269">
        <v>73</v>
      </c>
      <c r="B269">
        <v>195</v>
      </c>
      <c r="D269" t="s">
        <v>636</v>
      </c>
      <c r="P269" t="s">
        <v>214</v>
      </c>
    </row>
    <row r="270" spans="1:16" x14ac:dyDescent="0.3">
      <c r="A270">
        <v>71</v>
      </c>
      <c r="B270">
        <v>170</v>
      </c>
      <c r="D270" t="s">
        <v>637</v>
      </c>
      <c r="P270" t="s">
        <v>215</v>
      </c>
    </row>
    <row r="271" spans="1:16" x14ac:dyDescent="0.3">
      <c r="A271">
        <v>71</v>
      </c>
      <c r="B271">
        <v>195</v>
      </c>
      <c r="D271" t="s">
        <v>638</v>
      </c>
      <c r="P271" t="s">
        <v>216</v>
      </c>
    </row>
    <row r="272" spans="1:16" x14ac:dyDescent="0.3">
      <c r="A272">
        <v>72</v>
      </c>
      <c r="B272">
        <v>195</v>
      </c>
      <c r="D272" t="s">
        <v>639</v>
      </c>
      <c r="P272" t="s">
        <v>217</v>
      </c>
    </row>
    <row r="273" spans="1:16" x14ac:dyDescent="0.3">
      <c r="A273">
        <v>76</v>
      </c>
      <c r="B273">
        <v>220</v>
      </c>
      <c r="D273" t="s">
        <v>640</v>
      </c>
      <c r="P273" t="s">
        <v>218</v>
      </c>
    </row>
    <row r="274" spans="1:16" x14ac:dyDescent="0.3">
      <c r="A274">
        <v>73</v>
      </c>
      <c r="B274">
        <v>240</v>
      </c>
      <c r="D274" t="s">
        <v>641</v>
      </c>
      <c r="P274" t="s">
        <v>219</v>
      </c>
    </row>
    <row r="275" spans="1:16" x14ac:dyDescent="0.3">
      <c r="A275">
        <v>74</v>
      </c>
      <c r="B275">
        <v>195</v>
      </c>
      <c r="D275" t="s">
        <v>642</v>
      </c>
      <c r="P275" t="s">
        <v>220</v>
      </c>
    </row>
    <row r="276" spans="1:16" x14ac:dyDescent="0.3">
      <c r="A276">
        <v>73</v>
      </c>
      <c r="B276">
        <v>200</v>
      </c>
      <c r="D276" t="s">
        <v>643</v>
      </c>
      <c r="P276" t="s">
        <v>221</v>
      </c>
    </row>
    <row r="277" spans="1:16" x14ac:dyDescent="0.3">
      <c r="A277">
        <v>73</v>
      </c>
      <c r="B277">
        <v>200</v>
      </c>
      <c r="D277" t="s">
        <v>644</v>
      </c>
      <c r="P277" t="s">
        <v>222</v>
      </c>
    </row>
    <row r="278" spans="1:16" x14ac:dyDescent="0.3">
      <c r="A278">
        <v>76</v>
      </c>
      <c r="B278">
        <v>215</v>
      </c>
      <c r="D278" t="s">
        <v>645</v>
      </c>
      <c r="P278" t="s">
        <v>223</v>
      </c>
    </row>
    <row r="279" spans="1:16" x14ac:dyDescent="0.3">
      <c r="A279">
        <v>72</v>
      </c>
      <c r="B279">
        <v>180</v>
      </c>
      <c r="D279" t="s">
        <v>646</v>
      </c>
      <c r="P279" t="s">
        <v>224</v>
      </c>
    </row>
    <row r="280" spans="1:16" x14ac:dyDescent="0.3">
      <c r="A280">
        <v>72</v>
      </c>
      <c r="B280">
        <v>190</v>
      </c>
      <c r="D280" t="s">
        <v>647</v>
      </c>
      <c r="P280" t="s">
        <v>14</v>
      </c>
    </row>
    <row r="281" spans="1:16" x14ac:dyDescent="0.3">
      <c r="A281">
        <v>73</v>
      </c>
      <c r="B281">
        <v>205</v>
      </c>
      <c r="D281" t="s">
        <v>648</v>
      </c>
      <c r="P281" t="s">
        <v>225</v>
      </c>
    </row>
    <row r="282" spans="1:16" x14ac:dyDescent="0.3">
      <c r="A282">
        <v>81</v>
      </c>
      <c r="B282">
        <v>260</v>
      </c>
      <c r="D282" t="s">
        <v>649</v>
      </c>
      <c r="P282" t="s">
        <v>226</v>
      </c>
    </row>
    <row r="283" spans="1:16" x14ac:dyDescent="0.3">
      <c r="A283">
        <v>78</v>
      </c>
      <c r="B283">
        <v>225</v>
      </c>
      <c r="D283" t="s">
        <v>650</v>
      </c>
      <c r="P283" t="s">
        <v>17</v>
      </c>
    </row>
    <row r="284" spans="1:16" x14ac:dyDescent="0.3">
      <c r="A284">
        <v>76</v>
      </c>
      <c r="B284">
        <v>220</v>
      </c>
      <c r="D284" t="s">
        <v>651</v>
      </c>
      <c r="P284" t="s">
        <v>227</v>
      </c>
    </row>
    <row r="285" spans="1:16" x14ac:dyDescent="0.3">
      <c r="A285">
        <v>70</v>
      </c>
      <c r="B285">
        <v>190</v>
      </c>
      <c r="D285" t="s">
        <v>652</v>
      </c>
      <c r="P285" t="s">
        <v>228</v>
      </c>
    </row>
    <row r="286" spans="1:16" x14ac:dyDescent="0.3">
      <c r="A286">
        <v>75</v>
      </c>
      <c r="B286">
        <v>220</v>
      </c>
      <c r="D286" t="s">
        <v>653</v>
      </c>
      <c r="P286" t="s">
        <v>229</v>
      </c>
    </row>
    <row r="287" spans="1:16" x14ac:dyDescent="0.3">
      <c r="A287">
        <v>72</v>
      </c>
      <c r="B287">
        <v>215</v>
      </c>
      <c r="D287" t="s">
        <v>654</v>
      </c>
      <c r="P287" t="s">
        <v>230</v>
      </c>
    </row>
    <row r="288" spans="1:16" x14ac:dyDescent="0.3">
      <c r="A288">
        <v>69</v>
      </c>
      <c r="B288">
        <v>205</v>
      </c>
      <c r="D288" t="s">
        <v>655</v>
      </c>
      <c r="P288" t="s">
        <v>231</v>
      </c>
    </row>
    <row r="289" spans="1:16" x14ac:dyDescent="0.3">
      <c r="A289">
        <v>72</v>
      </c>
      <c r="B289">
        <v>190</v>
      </c>
      <c r="D289" t="s">
        <v>656</v>
      </c>
      <c r="P289" t="s">
        <v>232</v>
      </c>
    </row>
    <row r="290" spans="1:16" x14ac:dyDescent="0.3">
      <c r="A290">
        <v>74</v>
      </c>
      <c r="B290">
        <v>210</v>
      </c>
      <c r="D290" t="s">
        <v>657</v>
      </c>
      <c r="P290" t="s">
        <v>24</v>
      </c>
    </row>
    <row r="291" spans="1:16" x14ac:dyDescent="0.3">
      <c r="A291">
        <v>74</v>
      </c>
      <c r="B291">
        <v>225</v>
      </c>
      <c r="D291" t="s">
        <v>658</v>
      </c>
      <c r="P291" t="s">
        <v>233</v>
      </c>
    </row>
    <row r="292" spans="1:16" x14ac:dyDescent="0.3">
      <c r="A292">
        <v>75</v>
      </c>
      <c r="B292">
        <v>200</v>
      </c>
      <c r="D292" t="s">
        <v>659</v>
      </c>
      <c r="P292" t="s">
        <v>234</v>
      </c>
    </row>
    <row r="293" spans="1:16" x14ac:dyDescent="0.3">
      <c r="A293">
        <v>74</v>
      </c>
      <c r="B293">
        <v>215</v>
      </c>
      <c r="D293" t="s">
        <v>660</v>
      </c>
      <c r="P293" t="s">
        <v>235</v>
      </c>
    </row>
    <row r="294" spans="1:16" x14ac:dyDescent="0.3">
      <c r="A294">
        <v>75</v>
      </c>
      <c r="B294">
        <v>220</v>
      </c>
      <c r="D294" t="s">
        <v>661</v>
      </c>
      <c r="P294" t="s">
        <v>236</v>
      </c>
    </row>
    <row r="295" spans="1:16" x14ac:dyDescent="0.3">
      <c r="A295">
        <v>74</v>
      </c>
      <c r="B295">
        <v>205</v>
      </c>
      <c r="D295" t="s">
        <v>662</v>
      </c>
      <c r="P295" t="s">
        <v>29</v>
      </c>
    </row>
    <row r="296" spans="1:16" x14ac:dyDescent="0.3">
      <c r="A296">
        <v>75</v>
      </c>
      <c r="B296">
        <v>185</v>
      </c>
      <c r="D296" t="s">
        <v>663</v>
      </c>
      <c r="P296" t="s">
        <v>237</v>
      </c>
    </row>
    <row r="297" spans="1:16" x14ac:dyDescent="0.3">
      <c r="A297">
        <v>71</v>
      </c>
      <c r="B297">
        <v>205</v>
      </c>
      <c r="D297" t="s">
        <v>664</v>
      </c>
    </row>
    <row r="298" spans="1:16" x14ac:dyDescent="0.3">
      <c r="A298">
        <v>76</v>
      </c>
      <c r="B298">
        <v>235</v>
      </c>
      <c r="D298" t="s">
        <v>665</v>
      </c>
      <c r="P298" t="s">
        <v>238</v>
      </c>
    </row>
    <row r="299" spans="1:16" x14ac:dyDescent="0.3">
      <c r="A299">
        <v>74</v>
      </c>
      <c r="B299">
        <v>215</v>
      </c>
      <c r="D299" t="s">
        <v>666</v>
      </c>
      <c r="P299" t="s">
        <v>1</v>
      </c>
    </row>
    <row r="300" spans="1:16" x14ac:dyDescent="0.3">
      <c r="A300">
        <v>77</v>
      </c>
      <c r="B300">
        <v>210</v>
      </c>
      <c r="D300" t="s">
        <v>667</v>
      </c>
      <c r="P300" t="s">
        <v>2</v>
      </c>
    </row>
    <row r="301" spans="1:16" x14ac:dyDescent="0.3">
      <c r="A301">
        <v>77</v>
      </c>
      <c r="B301">
        <v>225</v>
      </c>
      <c r="D301" t="s">
        <v>668</v>
      </c>
      <c r="P301" t="s">
        <v>239</v>
      </c>
    </row>
    <row r="302" spans="1:16" x14ac:dyDescent="0.3">
      <c r="A302">
        <v>72</v>
      </c>
      <c r="B302">
        <v>225</v>
      </c>
      <c r="D302" t="s">
        <v>669</v>
      </c>
      <c r="P302" t="s">
        <v>240</v>
      </c>
    </row>
    <row r="303" spans="1:16" x14ac:dyDescent="0.3">
      <c r="A303">
        <v>74</v>
      </c>
      <c r="B303">
        <v>185</v>
      </c>
      <c r="D303" t="s">
        <v>670</v>
      </c>
      <c r="P303" t="s">
        <v>241</v>
      </c>
    </row>
    <row r="304" spans="1:16" x14ac:dyDescent="0.3">
      <c r="A304">
        <v>75</v>
      </c>
      <c r="B304">
        <v>255</v>
      </c>
      <c r="D304" t="s">
        <v>671</v>
      </c>
      <c r="P304" t="s">
        <v>242</v>
      </c>
    </row>
    <row r="305" spans="1:16" x14ac:dyDescent="0.3">
      <c r="A305">
        <v>74</v>
      </c>
      <c r="B305">
        <v>235</v>
      </c>
      <c r="D305" t="s">
        <v>672</v>
      </c>
      <c r="P305" t="s">
        <v>243</v>
      </c>
    </row>
    <row r="306" spans="1:16" x14ac:dyDescent="0.3">
      <c r="A306">
        <v>72</v>
      </c>
      <c r="B306">
        <v>200</v>
      </c>
      <c r="D306" t="s">
        <v>673</v>
      </c>
      <c r="P306" t="s">
        <v>244</v>
      </c>
    </row>
    <row r="307" spans="1:16" x14ac:dyDescent="0.3">
      <c r="A307">
        <v>76</v>
      </c>
      <c r="B307">
        <v>230</v>
      </c>
      <c r="D307" t="s">
        <v>674</v>
      </c>
      <c r="P307" t="s">
        <v>245</v>
      </c>
    </row>
    <row r="308" spans="1:16" x14ac:dyDescent="0.3">
      <c r="A308">
        <v>80</v>
      </c>
      <c r="B308">
        <v>225</v>
      </c>
      <c r="D308" t="s">
        <v>675</v>
      </c>
      <c r="P308" t="s">
        <v>246</v>
      </c>
    </row>
    <row r="309" spans="1:16" x14ac:dyDescent="0.3">
      <c r="A309">
        <v>76</v>
      </c>
      <c r="B309">
        <v>220</v>
      </c>
      <c r="D309" t="s">
        <v>676</v>
      </c>
      <c r="P309" t="s">
        <v>247</v>
      </c>
    </row>
    <row r="310" spans="1:16" x14ac:dyDescent="0.3">
      <c r="A310">
        <v>74</v>
      </c>
      <c r="B310">
        <v>220</v>
      </c>
      <c r="D310" t="s">
        <v>677</v>
      </c>
      <c r="P310" t="s">
        <v>248</v>
      </c>
    </row>
    <row r="311" spans="1:16" x14ac:dyDescent="0.3">
      <c r="A311">
        <v>73</v>
      </c>
      <c r="B311">
        <v>215</v>
      </c>
      <c r="D311" t="s">
        <v>678</v>
      </c>
      <c r="P311" t="s">
        <v>249</v>
      </c>
    </row>
    <row r="312" spans="1:16" x14ac:dyDescent="0.3">
      <c r="A312">
        <v>76</v>
      </c>
      <c r="B312">
        <v>235</v>
      </c>
      <c r="D312" t="s">
        <v>679</v>
      </c>
      <c r="P312" t="s">
        <v>250</v>
      </c>
    </row>
    <row r="313" spans="1:16" x14ac:dyDescent="0.3">
      <c r="A313">
        <v>73</v>
      </c>
      <c r="B313">
        <v>200</v>
      </c>
      <c r="D313" t="s">
        <v>680</v>
      </c>
      <c r="P313" t="s">
        <v>251</v>
      </c>
    </row>
    <row r="314" spans="1:16" x14ac:dyDescent="0.3">
      <c r="A314">
        <v>72</v>
      </c>
      <c r="B314">
        <v>185</v>
      </c>
      <c r="D314" t="s">
        <v>681</v>
      </c>
      <c r="P314" t="s">
        <v>14</v>
      </c>
    </row>
    <row r="315" spans="1:16" x14ac:dyDescent="0.3">
      <c r="A315">
        <v>73</v>
      </c>
      <c r="B315">
        <v>165</v>
      </c>
      <c r="D315" t="s">
        <v>682</v>
      </c>
      <c r="P315" t="s">
        <v>252</v>
      </c>
    </row>
    <row r="316" spans="1:16" x14ac:dyDescent="0.3">
      <c r="A316">
        <v>73</v>
      </c>
      <c r="B316">
        <v>200</v>
      </c>
      <c r="D316" t="s">
        <v>683</v>
      </c>
      <c r="P316" t="s">
        <v>253</v>
      </c>
    </row>
    <row r="317" spans="1:16" x14ac:dyDescent="0.3">
      <c r="A317">
        <v>72</v>
      </c>
      <c r="B317">
        <v>200</v>
      </c>
      <c r="D317" t="s">
        <v>684</v>
      </c>
      <c r="P317" t="s">
        <v>17</v>
      </c>
    </row>
    <row r="318" spans="1:16" x14ac:dyDescent="0.3">
      <c r="A318">
        <v>69</v>
      </c>
      <c r="B318">
        <v>175</v>
      </c>
      <c r="D318" t="s">
        <v>685</v>
      </c>
      <c r="P318" t="s">
        <v>254</v>
      </c>
    </row>
    <row r="319" spans="1:16" x14ac:dyDescent="0.3">
      <c r="A319">
        <v>73</v>
      </c>
      <c r="B319">
        <v>200</v>
      </c>
      <c r="D319" t="s">
        <v>686</v>
      </c>
      <c r="P319" t="s">
        <v>255</v>
      </c>
    </row>
    <row r="320" spans="1:16" x14ac:dyDescent="0.3">
      <c r="A320">
        <v>72</v>
      </c>
      <c r="B320">
        <v>245</v>
      </c>
      <c r="D320" t="s">
        <v>687</v>
      </c>
      <c r="P320" t="s">
        <v>256</v>
      </c>
    </row>
    <row r="321" spans="1:16" x14ac:dyDescent="0.3">
      <c r="A321">
        <v>75</v>
      </c>
      <c r="B321">
        <v>230</v>
      </c>
      <c r="D321" t="s">
        <v>688</v>
      </c>
      <c r="P321" t="s">
        <v>257</v>
      </c>
    </row>
    <row r="322" spans="1:16" x14ac:dyDescent="0.3">
      <c r="A322">
        <v>76</v>
      </c>
      <c r="B322">
        <v>235</v>
      </c>
      <c r="D322" t="s">
        <v>689</v>
      </c>
      <c r="P322" t="s">
        <v>258</v>
      </c>
    </row>
    <row r="323" spans="1:16" x14ac:dyDescent="0.3">
      <c r="A323">
        <v>76</v>
      </c>
      <c r="B323">
        <v>205</v>
      </c>
      <c r="D323" t="s">
        <v>690</v>
      </c>
      <c r="P323" t="s">
        <v>24</v>
      </c>
    </row>
    <row r="324" spans="1:16" x14ac:dyDescent="0.3">
      <c r="A324">
        <v>73</v>
      </c>
      <c r="B324">
        <v>240</v>
      </c>
      <c r="D324" t="s">
        <v>691</v>
      </c>
      <c r="P324" t="s">
        <v>259</v>
      </c>
    </row>
    <row r="325" spans="1:16" x14ac:dyDescent="0.3">
      <c r="A325">
        <v>73</v>
      </c>
      <c r="B325">
        <v>190</v>
      </c>
      <c r="D325" t="s">
        <v>692</v>
      </c>
      <c r="P325" t="s">
        <v>260</v>
      </c>
    </row>
    <row r="326" spans="1:16" x14ac:dyDescent="0.3">
      <c r="A326">
        <v>72</v>
      </c>
      <c r="B326">
        <v>205</v>
      </c>
      <c r="D326" t="s">
        <v>693</v>
      </c>
      <c r="P326" t="s">
        <v>261</v>
      </c>
    </row>
    <row r="327" spans="1:16" x14ac:dyDescent="0.3">
      <c r="A327">
        <v>72</v>
      </c>
      <c r="B327">
        <v>160</v>
      </c>
      <c r="D327" t="s">
        <v>694</v>
      </c>
      <c r="P327" t="s">
        <v>262</v>
      </c>
    </row>
    <row r="328" spans="1:16" x14ac:dyDescent="0.3">
      <c r="A328">
        <v>74</v>
      </c>
      <c r="B328">
        <v>225</v>
      </c>
      <c r="D328" t="s">
        <v>695</v>
      </c>
      <c r="P328" t="s">
        <v>29</v>
      </c>
    </row>
    <row r="329" spans="1:16" x14ac:dyDescent="0.3">
      <c r="A329">
        <v>74</v>
      </c>
      <c r="B329">
        <v>215</v>
      </c>
      <c r="D329" t="s">
        <v>696</v>
      </c>
      <c r="P329" t="s">
        <v>263</v>
      </c>
    </row>
    <row r="330" spans="1:16" x14ac:dyDescent="0.3">
      <c r="A330">
        <v>69</v>
      </c>
      <c r="B330">
        <v>175</v>
      </c>
      <c r="D330" t="s">
        <v>697</v>
      </c>
    </row>
    <row r="331" spans="1:16" x14ac:dyDescent="0.3">
      <c r="A331">
        <v>77</v>
      </c>
      <c r="B331">
        <v>225</v>
      </c>
      <c r="D331" t="s">
        <v>698</v>
      </c>
      <c r="P331" t="s">
        <v>264</v>
      </c>
    </row>
    <row r="332" spans="1:16" x14ac:dyDescent="0.3">
      <c r="A332">
        <v>74</v>
      </c>
      <c r="B332">
        <v>200</v>
      </c>
      <c r="D332" t="s">
        <v>699</v>
      </c>
      <c r="P332" t="s">
        <v>1</v>
      </c>
    </row>
    <row r="333" spans="1:16" x14ac:dyDescent="0.3">
      <c r="A333">
        <v>77</v>
      </c>
      <c r="B333">
        <v>215</v>
      </c>
      <c r="D333" t="s">
        <v>700</v>
      </c>
      <c r="P333" t="s">
        <v>2</v>
      </c>
    </row>
    <row r="334" spans="1:16" x14ac:dyDescent="0.3">
      <c r="A334">
        <v>72</v>
      </c>
      <c r="B334">
        <v>215</v>
      </c>
      <c r="D334" t="s">
        <v>701</v>
      </c>
      <c r="P334" t="s">
        <v>265</v>
      </c>
    </row>
    <row r="335" spans="1:16" x14ac:dyDescent="0.3">
      <c r="A335">
        <v>73</v>
      </c>
      <c r="B335">
        <v>205</v>
      </c>
      <c r="D335" t="s">
        <v>702</v>
      </c>
      <c r="P335" t="s">
        <v>266</v>
      </c>
    </row>
    <row r="336" spans="1:16" x14ac:dyDescent="0.3">
      <c r="A336">
        <v>78</v>
      </c>
      <c r="B336">
        <v>215</v>
      </c>
      <c r="D336" t="s">
        <v>703</v>
      </c>
      <c r="P336" t="s">
        <v>267</v>
      </c>
    </row>
    <row r="337" spans="1:16" x14ac:dyDescent="0.3">
      <c r="A337">
        <v>73</v>
      </c>
      <c r="B337">
        <v>245</v>
      </c>
      <c r="D337" t="s">
        <v>704</v>
      </c>
      <c r="P337" t="s">
        <v>268</v>
      </c>
    </row>
    <row r="338" spans="1:16" x14ac:dyDescent="0.3">
      <c r="A338">
        <v>71</v>
      </c>
      <c r="B338">
        <v>240</v>
      </c>
      <c r="D338" t="s">
        <v>705</v>
      </c>
      <c r="P338" t="s">
        <v>269</v>
      </c>
    </row>
    <row r="339" spans="1:16" x14ac:dyDescent="0.3">
      <c r="A339">
        <v>71</v>
      </c>
      <c r="B339">
        <v>205</v>
      </c>
      <c r="D339" t="s">
        <v>706</v>
      </c>
      <c r="P339" t="s">
        <v>270</v>
      </c>
    </row>
    <row r="340" spans="1:16" x14ac:dyDescent="0.3">
      <c r="A340">
        <v>69</v>
      </c>
      <c r="B340">
        <v>180</v>
      </c>
      <c r="D340" t="s">
        <v>707</v>
      </c>
      <c r="P340" t="s">
        <v>271</v>
      </c>
    </row>
    <row r="341" spans="1:16" x14ac:dyDescent="0.3">
      <c r="A341">
        <v>72</v>
      </c>
      <c r="B341">
        <v>215</v>
      </c>
      <c r="D341" t="s">
        <v>708</v>
      </c>
      <c r="P341" t="s">
        <v>272</v>
      </c>
    </row>
    <row r="342" spans="1:16" x14ac:dyDescent="0.3">
      <c r="A342">
        <v>74</v>
      </c>
      <c r="B342">
        <v>230</v>
      </c>
      <c r="D342" t="s">
        <v>709</v>
      </c>
      <c r="P342" t="s">
        <v>273</v>
      </c>
    </row>
    <row r="343" spans="1:16" x14ac:dyDescent="0.3">
      <c r="A343">
        <v>76</v>
      </c>
      <c r="B343">
        <v>240</v>
      </c>
      <c r="D343" t="s">
        <v>710</v>
      </c>
      <c r="P343" t="s">
        <v>274</v>
      </c>
    </row>
    <row r="344" spans="1:16" x14ac:dyDescent="0.3">
      <c r="A344">
        <v>69</v>
      </c>
      <c r="B344">
        <v>175</v>
      </c>
      <c r="D344" t="s">
        <v>711</v>
      </c>
      <c r="P344" t="s">
        <v>275</v>
      </c>
    </row>
    <row r="345" spans="1:16" x14ac:dyDescent="0.3">
      <c r="A345">
        <v>73</v>
      </c>
      <c r="B345">
        <v>200</v>
      </c>
      <c r="D345" t="s">
        <v>712</v>
      </c>
      <c r="P345" t="s">
        <v>276</v>
      </c>
    </row>
    <row r="346" spans="1:16" x14ac:dyDescent="0.3">
      <c r="A346">
        <v>69</v>
      </c>
      <c r="B346">
        <v>185</v>
      </c>
      <c r="D346" t="s">
        <v>713</v>
      </c>
      <c r="P346" t="s">
        <v>14</v>
      </c>
    </row>
    <row r="347" spans="1:16" x14ac:dyDescent="0.3">
      <c r="A347">
        <v>77</v>
      </c>
      <c r="B347">
        <v>215</v>
      </c>
      <c r="D347" t="s">
        <v>714</v>
      </c>
      <c r="P347" t="s">
        <v>277</v>
      </c>
    </row>
    <row r="348" spans="1:16" x14ac:dyDescent="0.3">
      <c r="A348">
        <v>73</v>
      </c>
      <c r="B348">
        <v>230</v>
      </c>
      <c r="D348" t="s">
        <v>715</v>
      </c>
      <c r="P348" t="s">
        <v>278</v>
      </c>
    </row>
    <row r="349" spans="1:16" x14ac:dyDescent="0.3">
      <c r="A349">
        <v>74</v>
      </c>
      <c r="B349">
        <v>220</v>
      </c>
      <c r="D349" t="s">
        <v>716</v>
      </c>
      <c r="P349" t="s">
        <v>17</v>
      </c>
    </row>
    <row r="350" spans="1:16" x14ac:dyDescent="0.3">
      <c r="D350" t="s">
        <v>717</v>
      </c>
      <c r="P350" t="s">
        <v>279</v>
      </c>
    </row>
    <row r="351" spans="1:16" x14ac:dyDescent="0.3">
      <c r="A351">
        <f>CORREL(A2:A349,B2:B349)</f>
        <v>0.56593675667898835</v>
      </c>
      <c r="P351" t="s">
        <v>280</v>
      </c>
    </row>
    <row r="352" spans="1:16" x14ac:dyDescent="0.3">
      <c r="P352" t="s">
        <v>281</v>
      </c>
    </row>
    <row r="353" spans="16:16" x14ac:dyDescent="0.3">
      <c r="P353" t="s">
        <v>282</v>
      </c>
    </row>
    <row r="354" spans="16:16" x14ac:dyDescent="0.3">
      <c r="P354" t="s">
        <v>283</v>
      </c>
    </row>
    <row r="355" spans="16:16" x14ac:dyDescent="0.3">
      <c r="P355" t="s">
        <v>284</v>
      </c>
    </row>
    <row r="356" spans="16:16" x14ac:dyDescent="0.3">
      <c r="P356" t="s">
        <v>285</v>
      </c>
    </row>
    <row r="357" spans="16:16" x14ac:dyDescent="0.3">
      <c r="P357" t="s">
        <v>24</v>
      </c>
    </row>
    <row r="358" spans="16:16" x14ac:dyDescent="0.3">
      <c r="P358" t="s">
        <v>286</v>
      </c>
    </row>
    <row r="359" spans="16:16" x14ac:dyDescent="0.3">
      <c r="P359" t="s">
        <v>287</v>
      </c>
    </row>
    <row r="360" spans="16:16" x14ac:dyDescent="0.3">
      <c r="P360" t="s">
        <v>288</v>
      </c>
    </row>
    <row r="361" spans="16:16" x14ac:dyDescent="0.3">
      <c r="P361" t="s">
        <v>29</v>
      </c>
    </row>
    <row r="362" spans="16:16" x14ac:dyDescent="0.3">
      <c r="P362" t="s">
        <v>289</v>
      </c>
    </row>
    <row r="364" spans="16:16" x14ac:dyDescent="0.3">
      <c r="P364" t="s">
        <v>290</v>
      </c>
    </row>
    <row r="365" spans="16:16" x14ac:dyDescent="0.3">
      <c r="P365" t="s">
        <v>1</v>
      </c>
    </row>
    <row r="366" spans="16:16" x14ac:dyDescent="0.3">
      <c r="P366" t="s">
        <v>2</v>
      </c>
    </row>
    <row r="367" spans="16:16" x14ac:dyDescent="0.3">
      <c r="P367" t="s">
        <v>291</v>
      </c>
    </row>
    <row r="368" spans="16:16" x14ac:dyDescent="0.3">
      <c r="P368" t="s">
        <v>292</v>
      </c>
    </row>
    <row r="369" spans="16:16" x14ac:dyDescent="0.3">
      <c r="P369" t="s">
        <v>293</v>
      </c>
    </row>
    <row r="370" spans="16:16" x14ac:dyDescent="0.3">
      <c r="P370" t="s">
        <v>294</v>
      </c>
    </row>
    <row r="371" spans="16:16" x14ac:dyDescent="0.3">
      <c r="P371" t="s">
        <v>295</v>
      </c>
    </row>
    <row r="372" spans="16:16" x14ac:dyDescent="0.3">
      <c r="P372" t="s">
        <v>296</v>
      </c>
    </row>
    <row r="373" spans="16:16" x14ac:dyDescent="0.3">
      <c r="P373" t="s">
        <v>297</v>
      </c>
    </row>
    <row r="374" spans="16:16" x14ac:dyDescent="0.3">
      <c r="P374" t="s">
        <v>298</v>
      </c>
    </row>
    <row r="375" spans="16:16" x14ac:dyDescent="0.3">
      <c r="P375" t="s">
        <v>299</v>
      </c>
    </row>
    <row r="376" spans="16:16" x14ac:dyDescent="0.3">
      <c r="P376" t="s">
        <v>300</v>
      </c>
    </row>
    <row r="377" spans="16:16" x14ac:dyDescent="0.3">
      <c r="P377" t="s">
        <v>301</v>
      </c>
    </row>
    <row r="378" spans="16:16" x14ac:dyDescent="0.3">
      <c r="P378" t="s">
        <v>302</v>
      </c>
    </row>
    <row r="379" spans="16:16" x14ac:dyDescent="0.3">
      <c r="P379" t="s">
        <v>14</v>
      </c>
    </row>
    <row r="380" spans="16:16" x14ac:dyDescent="0.3">
      <c r="P380" t="s">
        <v>303</v>
      </c>
    </row>
    <row r="381" spans="16:16" x14ac:dyDescent="0.3">
      <c r="P381" t="s">
        <v>304</v>
      </c>
    </row>
    <row r="382" spans="16:16" x14ac:dyDescent="0.3">
      <c r="P382" t="s">
        <v>17</v>
      </c>
    </row>
    <row r="383" spans="16:16" x14ac:dyDescent="0.3">
      <c r="P383" t="s">
        <v>305</v>
      </c>
    </row>
    <row r="384" spans="16:16" x14ac:dyDescent="0.3">
      <c r="P384" t="s">
        <v>306</v>
      </c>
    </row>
    <row r="385" spans="16:16" x14ac:dyDescent="0.3">
      <c r="P385" t="s">
        <v>307</v>
      </c>
    </row>
    <row r="386" spans="16:16" x14ac:dyDescent="0.3">
      <c r="P386" t="s">
        <v>308</v>
      </c>
    </row>
    <row r="387" spans="16:16" x14ac:dyDescent="0.3">
      <c r="P387" t="s">
        <v>24</v>
      </c>
    </row>
    <row r="388" spans="16:16" x14ac:dyDescent="0.3">
      <c r="P388" t="s">
        <v>309</v>
      </c>
    </row>
    <row r="389" spans="16:16" x14ac:dyDescent="0.3">
      <c r="P389" t="s">
        <v>310</v>
      </c>
    </row>
    <row r="390" spans="16:16" x14ac:dyDescent="0.3">
      <c r="P390" t="s">
        <v>311</v>
      </c>
    </row>
    <row r="391" spans="16:16" x14ac:dyDescent="0.3">
      <c r="P391" t="s">
        <v>312</v>
      </c>
    </row>
    <row r="392" spans="16:16" x14ac:dyDescent="0.3">
      <c r="P392" t="s">
        <v>29</v>
      </c>
    </row>
    <row r="393" spans="16:16" x14ac:dyDescent="0.3">
      <c r="P393" t="s">
        <v>313</v>
      </c>
    </row>
    <row r="394" spans="16:16" x14ac:dyDescent="0.3">
      <c r="P394" t="s">
        <v>314</v>
      </c>
    </row>
    <row r="395" spans="16:16" x14ac:dyDescent="0.3">
      <c r="P395" t="s">
        <v>315</v>
      </c>
    </row>
    <row r="397" spans="16:16" x14ac:dyDescent="0.3">
      <c r="P397" t="s">
        <v>316</v>
      </c>
    </row>
    <row r="398" spans="16:16" x14ac:dyDescent="0.3">
      <c r="P398" t="s">
        <v>1</v>
      </c>
    </row>
    <row r="399" spans="16:16" x14ac:dyDescent="0.3">
      <c r="P399" t="s">
        <v>2</v>
      </c>
    </row>
    <row r="400" spans="16:16" x14ac:dyDescent="0.3">
      <c r="P400" t="s">
        <v>317</v>
      </c>
    </row>
    <row r="401" spans="16:16" x14ac:dyDescent="0.3">
      <c r="P401" t="s">
        <v>318</v>
      </c>
    </row>
    <row r="402" spans="16:16" x14ac:dyDescent="0.3">
      <c r="P402" t="s">
        <v>319</v>
      </c>
    </row>
    <row r="403" spans="16:16" x14ac:dyDescent="0.3">
      <c r="P403" t="s">
        <v>320</v>
      </c>
    </row>
    <row r="404" spans="16:16" x14ac:dyDescent="0.3">
      <c r="P404" t="s">
        <v>321</v>
      </c>
    </row>
    <row r="405" spans="16:16" x14ac:dyDescent="0.3">
      <c r="P405" t="s">
        <v>322</v>
      </c>
    </row>
    <row r="406" spans="16:16" x14ac:dyDescent="0.3">
      <c r="P406" t="s">
        <v>323</v>
      </c>
    </row>
    <row r="407" spans="16:16" x14ac:dyDescent="0.3">
      <c r="P407" t="s">
        <v>324</v>
      </c>
    </row>
    <row r="408" spans="16:16" x14ac:dyDescent="0.3">
      <c r="P408" t="s">
        <v>325</v>
      </c>
    </row>
    <row r="409" spans="16:16" x14ac:dyDescent="0.3">
      <c r="P409" t="s">
        <v>326</v>
      </c>
    </row>
    <row r="410" spans="16:16" x14ac:dyDescent="0.3">
      <c r="P410" t="s">
        <v>327</v>
      </c>
    </row>
    <row r="411" spans="16:16" x14ac:dyDescent="0.3">
      <c r="P411" t="s">
        <v>328</v>
      </c>
    </row>
    <row r="412" spans="16:16" x14ac:dyDescent="0.3">
      <c r="P412" t="s">
        <v>14</v>
      </c>
    </row>
    <row r="413" spans="16:16" x14ac:dyDescent="0.3">
      <c r="P413" t="s">
        <v>329</v>
      </c>
    </row>
    <row r="414" spans="16:16" x14ac:dyDescent="0.3">
      <c r="P414" t="s">
        <v>330</v>
      </c>
    </row>
    <row r="415" spans="16:16" x14ac:dyDescent="0.3">
      <c r="P415" t="s">
        <v>17</v>
      </c>
    </row>
    <row r="416" spans="16:16" x14ac:dyDescent="0.3">
      <c r="P416" t="s">
        <v>331</v>
      </c>
    </row>
    <row r="417" spans="16:16" x14ac:dyDescent="0.3">
      <c r="P417" t="s">
        <v>332</v>
      </c>
    </row>
    <row r="418" spans="16:16" x14ac:dyDescent="0.3">
      <c r="P418" t="s">
        <v>333</v>
      </c>
    </row>
    <row r="419" spans="16:16" x14ac:dyDescent="0.3">
      <c r="P419" t="s">
        <v>334</v>
      </c>
    </row>
    <row r="420" spans="16:16" x14ac:dyDescent="0.3">
      <c r="P420" t="s">
        <v>335</v>
      </c>
    </row>
    <row r="421" spans="16:16" x14ac:dyDescent="0.3">
      <c r="P421" t="s">
        <v>336</v>
      </c>
    </row>
    <row r="422" spans="16:16" x14ac:dyDescent="0.3">
      <c r="P422" t="s">
        <v>24</v>
      </c>
    </row>
    <row r="423" spans="16:16" x14ac:dyDescent="0.3">
      <c r="P423" t="s">
        <v>337</v>
      </c>
    </row>
    <row r="424" spans="16:16" x14ac:dyDescent="0.3">
      <c r="P424" t="s">
        <v>338</v>
      </c>
    </row>
    <row r="425" spans="16:16" x14ac:dyDescent="0.3">
      <c r="P425" t="s">
        <v>339</v>
      </c>
    </row>
    <row r="426" spans="16:16" x14ac:dyDescent="0.3">
      <c r="P426" t="s">
        <v>340</v>
      </c>
    </row>
    <row r="427" spans="16:16" x14ac:dyDescent="0.3">
      <c r="P427" t="s">
        <v>29</v>
      </c>
    </row>
    <row r="428" spans="16:16" x14ac:dyDescent="0.3">
      <c r="P428" t="s">
        <v>341</v>
      </c>
    </row>
    <row r="430" spans="16:16" x14ac:dyDescent="0.3">
      <c r="P430" t="s">
        <v>342</v>
      </c>
    </row>
    <row r="431" spans="16:16" x14ac:dyDescent="0.3">
      <c r="P431" t="s">
        <v>1</v>
      </c>
    </row>
    <row r="432" spans="16:16" x14ac:dyDescent="0.3">
      <c r="P432" t="s">
        <v>2</v>
      </c>
    </row>
    <row r="433" spans="16:16" x14ac:dyDescent="0.3">
      <c r="P433" t="s">
        <v>343</v>
      </c>
    </row>
    <row r="434" spans="16:16" x14ac:dyDescent="0.3">
      <c r="P434" t="s">
        <v>344</v>
      </c>
    </row>
    <row r="435" spans="16:16" x14ac:dyDescent="0.3">
      <c r="P435" t="s">
        <v>345</v>
      </c>
    </row>
    <row r="436" spans="16:16" x14ac:dyDescent="0.3">
      <c r="P436" t="s">
        <v>346</v>
      </c>
    </row>
    <row r="437" spans="16:16" x14ac:dyDescent="0.3">
      <c r="P437" t="s">
        <v>347</v>
      </c>
    </row>
    <row r="438" spans="16:16" x14ac:dyDescent="0.3">
      <c r="P438" t="s">
        <v>348</v>
      </c>
    </row>
    <row r="439" spans="16:16" x14ac:dyDescent="0.3">
      <c r="P439" t="s">
        <v>349</v>
      </c>
    </row>
    <row r="440" spans="16:16" x14ac:dyDescent="0.3">
      <c r="P440" t="s">
        <v>350</v>
      </c>
    </row>
    <row r="441" spans="16:16" x14ac:dyDescent="0.3">
      <c r="P441" t="s">
        <v>351</v>
      </c>
    </row>
    <row r="442" spans="16:16" x14ac:dyDescent="0.3">
      <c r="P442" t="s">
        <v>352</v>
      </c>
    </row>
    <row r="443" spans="16:16" x14ac:dyDescent="0.3">
      <c r="P443" t="s">
        <v>353</v>
      </c>
    </row>
    <row r="444" spans="16:16" x14ac:dyDescent="0.3">
      <c r="P444" t="s">
        <v>354</v>
      </c>
    </row>
    <row r="445" spans="16:16" x14ac:dyDescent="0.3">
      <c r="P445" t="s">
        <v>14</v>
      </c>
    </row>
    <row r="446" spans="16:16" x14ac:dyDescent="0.3">
      <c r="P446" t="s">
        <v>355</v>
      </c>
    </row>
    <row r="447" spans="16:16" x14ac:dyDescent="0.3">
      <c r="P447" t="s">
        <v>356</v>
      </c>
    </row>
    <row r="448" spans="16:16" x14ac:dyDescent="0.3">
      <c r="P448" t="s">
        <v>17</v>
      </c>
    </row>
    <row r="449" spans="16:16" x14ac:dyDescent="0.3">
      <c r="P449" t="s">
        <v>357</v>
      </c>
    </row>
    <row r="450" spans="16:16" x14ac:dyDescent="0.3">
      <c r="P450" t="s">
        <v>358</v>
      </c>
    </row>
    <row r="451" spans="16:16" x14ac:dyDescent="0.3">
      <c r="P451" t="s">
        <v>359</v>
      </c>
    </row>
    <row r="452" spans="16:16" x14ac:dyDescent="0.3">
      <c r="P452" t="s">
        <v>360</v>
      </c>
    </row>
    <row r="453" spans="16:16" x14ac:dyDescent="0.3">
      <c r="P453" t="s">
        <v>361</v>
      </c>
    </row>
    <row r="454" spans="16:16" x14ac:dyDescent="0.3">
      <c r="P454" t="s">
        <v>362</v>
      </c>
    </row>
    <row r="455" spans="16:16" x14ac:dyDescent="0.3">
      <c r="P455" t="s">
        <v>24</v>
      </c>
    </row>
    <row r="456" spans="16:16" x14ac:dyDescent="0.3">
      <c r="P456" t="s">
        <v>363</v>
      </c>
    </row>
    <row r="457" spans="16:16" x14ac:dyDescent="0.3">
      <c r="P457" t="s">
        <v>364</v>
      </c>
    </row>
    <row r="458" spans="16:16" x14ac:dyDescent="0.3">
      <c r="P458" t="s">
        <v>365</v>
      </c>
    </row>
    <row r="459" spans="16:16" x14ac:dyDescent="0.3">
      <c r="P459" t="s">
        <v>366</v>
      </c>
    </row>
    <row r="460" spans="16:16" x14ac:dyDescent="0.3">
      <c r="P460" t="s">
        <v>29</v>
      </c>
    </row>
    <row r="461" spans="16:16" x14ac:dyDescent="0.3">
      <c r="P461" t="s">
        <v>367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1"/>
  <sheetViews>
    <sheetView topLeftCell="A13" workbookViewId="0">
      <selection activeCell="G351" sqref="G351"/>
    </sheetView>
  </sheetViews>
  <sheetFormatPr defaultRowHeight="14.4" x14ac:dyDescent="0.3"/>
  <cols>
    <col min="6" max="6" width="11.5546875" customWidth="1"/>
  </cols>
  <sheetData>
    <row r="1" spans="1:7" x14ac:dyDescent="0.3">
      <c r="A1" t="s">
        <v>718</v>
      </c>
      <c r="B1" t="s">
        <v>719</v>
      </c>
      <c r="D1" t="s">
        <v>743</v>
      </c>
      <c r="F1" t="s">
        <v>744</v>
      </c>
      <c r="G1" t="s">
        <v>722</v>
      </c>
    </row>
    <row r="2" spans="1:7" x14ac:dyDescent="0.3">
      <c r="A2">
        <v>76</v>
      </c>
      <c r="B2">
        <v>205</v>
      </c>
      <c r="D2">
        <f ca="1">RAND()-0.5</f>
        <v>-2.6507107738419911E-2</v>
      </c>
      <c r="F2">
        <v>76.084838079687756</v>
      </c>
      <c r="G2">
        <f>B2</f>
        <v>205</v>
      </c>
    </row>
    <row r="3" spans="1:7" x14ac:dyDescent="0.3">
      <c r="A3">
        <v>73</v>
      </c>
      <c r="B3">
        <v>210</v>
      </c>
      <c r="D3">
        <f t="shared" ref="D3:D66" ca="1" si="0">RAND()-0.5</f>
        <v>0.15148390773693388</v>
      </c>
      <c r="F3">
        <v>72.571904328794744</v>
      </c>
      <c r="G3">
        <f t="shared" ref="G3:G66" si="1">B3</f>
        <v>210</v>
      </c>
    </row>
    <row r="4" spans="1:7" x14ac:dyDescent="0.3">
      <c r="A4">
        <v>75</v>
      </c>
      <c r="B4">
        <v>225</v>
      </c>
      <c r="D4">
        <f t="shared" ca="1" si="0"/>
        <v>1.3602294257222258E-3</v>
      </c>
      <c r="F4">
        <v>75.43230908205048</v>
      </c>
      <c r="G4">
        <f t="shared" si="1"/>
        <v>225</v>
      </c>
    </row>
    <row r="5" spans="1:7" x14ac:dyDescent="0.3">
      <c r="A5">
        <v>74</v>
      </c>
      <c r="B5">
        <v>215</v>
      </c>
      <c r="D5">
        <f t="shared" ca="1" si="0"/>
        <v>-9.2864335695570732E-2</v>
      </c>
      <c r="F5">
        <v>73.65865709994398</v>
      </c>
      <c r="G5">
        <f t="shared" si="1"/>
        <v>215</v>
      </c>
    </row>
    <row r="6" spans="1:7" x14ac:dyDescent="0.3">
      <c r="A6">
        <v>74</v>
      </c>
      <c r="B6">
        <v>215</v>
      </c>
      <c r="D6">
        <f t="shared" ca="1" si="0"/>
        <v>0.43163828701731155</v>
      </c>
      <c r="F6">
        <v>74.184026336836965</v>
      </c>
      <c r="G6">
        <f t="shared" si="1"/>
        <v>215</v>
      </c>
    </row>
    <row r="7" spans="1:7" x14ac:dyDescent="0.3">
      <c r="A7">
        <v>75</v>
      </c>
      <c r="B7">
        <v>210</v>
      </c>
      <c r="D7">
        <f t="shared" ca="1" si="0"/>
        <v>4.1434283836359387E-2</v>
      </c>
      <c r="F7">
        <v>75.132718713902861</v>
      </c>
      <c r="G7">
        <f t="shared" si="1"/>
        <v>210</v>
      </c>
    </row>
    <row r="8" spans="1:7" x14ac:dyDescent="0.3">
      <c r="A8">
        <v>73</v>
      </c>
      <c r="B8">
        <v>205</v>
      </c>
      <c r="D8">
        <f t="shared" ca="1" si="0"/>
        <v>-0.4253958622668903</v>
      </c>
      <c r="F8">
        <v>72.703357836534948</v>
      </c>
      <c r="G8">
        <f t="shared" si="1"/>
        <v>205</v>
      </c>
    </row>
    <row r="9" spans="1:7" x14ac:dyDescent="0.3">
      <c r="A9">
        <v>75</v>
      </c>
      <c r="B9">
        <v>240</v>
      </c>
      <c r="D9">
        <f t="shared" ca="1" si="0"/>
        <v>-5.6398473790485237E-2</v>
      </c>
      <c r="F9">
        <v>74.763816830007684</v>
      </c>
      <c r="G9">
        <f t="shared" si="1"/>
        <v>240</v>
      </c>
    </row>
    <row r="10" spans="1:7" x14ac:dyDescent="0.3">
      <c r="A10">
        <v>72</v>
      </c>
      <c r="B10">
        <v>215</v>
      </c>
      <c r="D10">
        <f t="shared" ca="1" si="0"/>
        <v>-0.13085659508716074</v>
      </c>
      <c r="F10">
        <v>72.064528058621136</v>
      </c>
      <c r="G10">
        <f t="shared" si="1"/>
        <v>215</v>
      </c>
    </row>
    <row r="11" spans="1:7" x14ac:dyDescent="0.3">
      <c r="A11">
        <v>73</v>
      </c>
      <c r="B11">
        <v>195</v>
      </c>
      <c r="D11">
        <f t="shared" ca="1" si="0"/>
        <v>0.45553132386240591</v>
      </c>
      <c r="F11">
        <v>72.860195052285704</v>
      </c>
      <c r="G11">
        <f t="shared" si="1"/>
        <v>195</v>
      </c>
    </row>
    <row r="12" spans="1:7" x14ac:dyDescent="0.3">
      <c r="A12">
        <v>76</v>
      </c>
      <c r="B12">
        <v>210</v>
      </c>
      <c r="D12">
        <f t="shared" ca="1" si="0"/>
        <v>0.3566209842200283</v>
      </c>
      <c r="F12">
        <v>75.884520823839409</v>
      </c>
      <c r="G12">
        <f t="shared" si="1"/>
        <v>210</v>
      </c>
    </row>
    <row r="13" spans="1:7" x14ac:dyDescent="0.3">
      <c r="A13">
        <v>72</v>
      </c>
      <c r="B13">
        <v>205</v>
      </c>
      <c r="D13">
        <f t="shared" ca="1" si="0"/>
        <v>6.2398009691538081E-2</v>
      </c>
      <c r="F13">
        <v>72.457035331568022</v>
      </c>
      <c r="G13">
        <f t="shared" si="1"/>
        <v>205</v>
      </c>
    </row>
    <row r="14" spans="1:7" x14ac:dyDescent="0.3">
      <c r="A14">
        <v>73</v>
      </c>
      <c r="B14">
        <v>215</v>
      </c>
      <c r="D14">
        <f t="shared" ca="1" si="0"/>
        <v>-0.30800198985744531</v>
      </c>
      <c r="F14">
        <v>73.044664169064973</v>
      </c>
      <c r="G14">
        <f t="shared" si="1"/>
        <v>215</v>
      </c>
    </row>
    <row r="15" spans="1:7" x14ac:dyDescent="0.3">
      <c r="A15">
        <v>75</v>
      </c>
      <c r="B15">
        <v>230</v>
      </c>
      <c r="D15">
        <f t="shared" ca="1" si="0"/>
        <v>0.3560488611811774</v>
      </c>
      <c r="F15">
        <v>75.258464754483853</v>
      </c>
      <c r="G15">
        <f t="shared" si="1"/>
        <v>230</v>
      </c>
    </row>
    <row r="16" spans="1:7" x14ac:dyDescent="0.3">
      <c r="A16">
        <v>74</v>
      </c>
      <c r="B16">
        <v>210</v>
      </c>
      <c r="D16">
        <f t="shared" ca="1" si="0"/>
        <v>0.17380603226337599</v>
      </c>
      <c r="F16">
        <v>74.242533583925322</v>
      </c>
      <c r="G16">
        <f t="shared" si="1"/>
        <v>210</v>
      </c>
    </row>
    <row r="17" spans="1:7" x14ac:dyDescent="0.3">
      <c r="A17">
        <v>72</v>
      </c>
      <c r="B17">
        <v>205</v>
      </c>
      <c r="D17">
        <f t="shared" ca="1" si="0"/>
        <v>-1.5055787323757119E-2</v>
      </c>
      <c r="F17">
        <v>72.488259272627232</v>
      </c>
      <c r="G17">
        <f t="shared" si="1"/>
        <v>205</v>
      </c>
    </row>
    <row r="18" spans="1:7" x14ac:dyDescent="0.3">
      <c r="A18">
        <v>72</v>
      </c>
      <c r="B18">
        <v>215</v>
      </c>
      <c r="D18">
        <f t="shared" ca="1" si="0"/>
        <v>-0.29037218403353948</v>
      </c>
      <c r="F18">
        <v>72.253841957237384</v>
      </c>
      <c r="G18">
        <f t="shared" si="1"/>
        <v>215</v>
      </c>
    </row>
    <row r="19" spans="1:7" x14ac:dyDescent="0.3">
      <c r="A19">
        <v>72</v>
      </c>
      <c r="B19">
        <v>200</v>
      </c>
      <c r="D19">
        <f t="shared" ca="1" si="0"/>
        <v>0.30198899719469097</v>
      </c>
      <c r="F19">
        <v>72.078118661043405</v>
      </c>
      <c r="G19">
        <f t="shared" si="1"/>
        <v>200</v>
      </c>
    </row>
    <row r="20" spans="1:7" x14ac:dyDescent="0.3">
      <c r="A20">
        <v>72</v>
      </c>
      <c r="B20">
        <v>190</v>
      </c>
      <c r="D20">
        <f t="shared" ca="1" si="0"/>
        <v>-0.15855939809252251</v>
      </c>
      <c r="F20">
        <v>72.24760583384537</v>
      </c>
      <c r="G20">
        <f t="shared" si="1"/>
        <v>190</v>
      </c>
    </row>
    <row r="21" spans="1:7" x14ac:dyDescent="0.3">
      <c r="A21">
        <v>74</v>
      </c>
      <c r="B21">
        <v>190</v>
      </c>
      <c r="D21">
        <f t="shared" ca="1" si="0"/>
        <v>-0.45774475689561234</v>
      </c>
      <c r="F21">
        <v>73.860121559652569</v>
      </c>
      <c r="G21">
        <f t="shared" si="1"/>
        <v>190</v>
      </c>
    </row>
    <row r="22" spans="1:7" x14ac:dyDescent="0.3">
      <c r="A22">
        <v>75</v>
      </c>
      <c r="B22">
        <v>220</v>
      </c>
      <c r="D22">
        <f t="shared" ca="1" si="0"/>
        <v>0.3577826497740485</v>
      </c>
      <c r="F22">
        <v>74.590893883197253</v>
      </c>
      <c r="G22">
        <f t="shared" si="1"/>
        <v>220</v>
      </c>
    </row>
    <row r="23" spans="1:7" x14ac:dyDescent="0.3">
      <c r="A23">
        <v>76</v>
      </c>
      <c r="B23">
        <v>210</v>
      </c>
      <c r="D23">
        <f t="shared" ca="1" si="0"/>
        <v>0.13161023161368846</v>
      </c>
      <c r="F23">
        <v>76.395401596390428</v>
      </c>
      <c r="G23">
        <f t="shared" si="1"/>
        <v>210</v>
      </c>
    </row>
    <row r="24" spans="1:7" x14ac:dyDescent="0.3">
      <c r="A24">
        <v>71</v>
      </c>
      <c r="B24">
        <v>170</v>
      </c>
      <c r="D24">
        <f t="shared" ca="1" si="0"/>
        <v>-0.18377761284682659</v>
      </c>
      <c r="F24">
        <v>70.758374766228485</v>
      </c>
      <c r="G24">
        <f t="shared" si="1"/>
        <v>170</v>
      </c>
    </row>
    <row r="25" spans="1:7" x14ac:dyDescent="0.3">
      <c r="A25">
        <v>75</v>
      </c>
      <c r="B25">
        <v>230</v>
      </c>
      <c r="D25">
        <f t="shared" ca="1" si="0"/>
        <v>-8.956564859359728E-2</v>
      </c>
      <c r="F25">
        <v>74.880934493338501</v>
      </c>
      <c r="G25">
        <f t="shared" si="1"/>
        <v>230</v>
      </c>
    </row>
    <row r="26" spans="1:7" x14ac:dyDescent="0.3">
      <c r="A26">
        <v>75</v>
      </c>
      <c r="B26">
        <v>225</v>
      </c>
      <c r="D26">
        <f t="shared" ca="1" si="0"/>
        <v>-0.32154330012857857</v>
      </c>
      <c r="F26">
        <v>75.201430081491182</v>
      </c>
      <c r="G26">
        <f t="shared" si="1"/>
        <v>225</v>
      </c>
    </row>
    <row r="27" spans="1:7" x14ac:dyDescent="0.3">
      <c r="A27">
        <v>72</v>
      </c>
      <c r="B27">
        <v>205</v>
      </c>
      <c r="D27">
        <f t="shared" ca="1" si="0"/>
        <v>0.40860936999879971</v>
      </c>
      <c r="F27">
        <v>72.447611517963963</v>
      </c>
      <c r="G27">
        <f t="shared" si="1"/>
        <v>205</v>
      </c>
    </row>
    <row r="28" spans="1:7" x14ac:dyDescent="0.3">
      <c r="A28">
        <v>73</v>
      </c>
      <c r="B28">
        <v>235</v>
      </c>
      <c r="D28">
        <f t="shared" ca="1" si="0"/>
        <v>0.43904216081555891</v>
      </c>
      <c r="F28">
        <v>73.251940567860217</v>
      </c>
      <c r="G28">
        <f t="shared" si="1"/>
        <v>235</v>
      </c>
    </row>
    <row r="29" spans="1:7" x14ac:dyDescent="0.3">
      <c r="A29">
        <v>74</v>
      </c>
      <c r="B29">
        <v>215</v>
      </c>
      <c r="D29">
        <f t="shared" ca="1" si="0"/>
        <v>-1.7344177885215806E-2</v>
      </c>
      <c r="F29">
        <v>74.100920901634211</v>
      </c>
      <c r="G29">
        <f t="shared" si="1"/>
        <v>215</v>
      </c>
    </row>
    <row r="30" spans="1:7" x14ac:dyDescent="0.3">
      <c r="A30">
        <v>74</v>
      </c>
      <c r="B30">
        <v>215</v>
      </c>
      <c r="D30">
        <f t="shared" ca="1" si="0"/>
        <v>0.28797140046467029</v>
      </c>
      <c r="F30">
        <v>74.414937235681208</v>
      </c>
      <c r="G30">
        <f t="shared" si="1"/>
        <v>215</v>
      </c>
    </row>
    <row r="31" spans="1:7" x14ac:dyDescent="0.3">
      <c r="A31">
        <v>72</v>
      </c>
      <c r="B31">
        <v>175</v>
      </c>
      <c r="D31">
        <f t="shared" ca="1" si="0"/>
        <v>-0.33082766269949138</v>
      </c>
      <c r="F31">
        <v>72.092254698077483</v>
      </c>
      <c r="G31">
        <f t="shared" si="1"/>
        <v>175</v>
      </c>
    </row>
    <row r="32" spans="1:7" x14ac:dyDescent="0.3">
      <c r="A32">
        <v>73</v>
      </c>
      <c r="B32">
        <v>195</v>
      </c>
      <c r="D32">
        <f t="shared" ca="1" si="0"/>
        <v>-7.0193658628998623E-3</v>
      </c>
      <c r="F32">
        <v>72.675047961858454</v>
      </c>
      <c r="G32">
        <f t="shared" si="1"/>
        <v>195</v>
      </c>
    </row>
    <row r="33" spans="1:7" x14ac:dyDescent="0.3">
      <c r="A33">
        <v>81</v>
      </c>
      <c r="B33">
        <v>240</v>
      </c>
      <c r="D33">
        <f t="shared" ca="1" si="0"/>
        <v>0.21561444257431761</v>
      </c>
      <c r="F33">
        <v>81.455994795614359</v>
      </c>
      <c r="G33">
        <f t="shared" si="1"/>
        <v>240</v>
      </c>
    </row>
    <row r="34" spans="1:7" x14ac:dyDescent="0.3">
      <c r="A34">
        <v>75</v>
      </c>
      <c r="B34">
        <v>215</v>
      </c>
      <c r="D34">
        <f t="shared" ca="1" si="0"/>
        <v>-0.44467132206932825</v>
      </c>
      <c r="F34">
        <v>75.344691491217162</v>
      </c>
      <c r="G34">
        <f t="shared" si="1"/>
        <v>215</v>
      </c>
    </row>
    <row r="35" spans="1:7" x14ac:dyDescent="0.3">
      <c r="A35">
        <v>77</v>
      </c>
      <c r="B35">
        <v>225</v>
      </c>
      <c r="D35">
        <f t="shared" ca="1" si="0"/>
        <v>-0.42733191668075476</v>
      </c>
      <c r="F35">
        <v>76.777469520183317</v>
      </c>
      <c r="G35">
        <f t="shared" si="1"/>
        <v>225</v>
      </c>
    </row>
    <row r="36" spans="1:7" x14ac:dyDescent="0.3">
      <c r="A36">
        <v>72</v>
      </c>
      <c r="B36">
        <v>190</v>
      </c>
      <c r="D36">
        <f t="shared" ca="1" si="0"/>
        <v>0.11461125685055495</v>
      </c>
      <c r="F36">
        <v>71.554425339600414</v>
      </c>
      <c r="G36">
        <f t="shared" si="1"/>
        <v>190</v>
      </c>
    </row>
    <row r="37" spans="1:7" x14ac:dyDescent="0.3">
      <c r="A37">
        <v>77</v>
      </c>
      <c r="B37">
        <v>195</v>
      </c>
      <c r="D37">
        <f t="shared" ca="1" si="0"/>
        <v>-0.22245165097161823</v>
      </c>
      <c r="F37">
        <v>76.653749935795091</v>
      </c>
      <c r="G37">
        <f t="shared" si="1"/>
        <v>195</v>
      </c>
    </row>
    <row r="38" spans="1:7" x14ac:dyDescent="0.3">
      <c r="A38">
        <v>77</v>
      </c>
      <c r="B38">
        <v>230</v>
      </c>
      <c r="D38">
        <f t="shared" ca="1" si="0"/>
        <v>-0.17678616103737976</v>
      </c>
      <c r="F38">
        <v>77.158421176480658</v>
      </c>
      <c r="G38">
        <f t="shared" si="1"/>
        <v>230</v>
      </c>
    </row>
    <row r="39" spans="1:7" x14ac:dyDescent="0.3">
      <c r="A39">
        <v>70</v>
      </c>
      <c r="B39">
        <v>205</v>
      </c>
      <c r="D39">
        <f t="shared" ca="1" si="0"/>
        <v>-0.16115324258851815</v>
      </c>
      <c r="F39">
        <v>69.763510947977679</v>
      </c>
      <c r="G39">
        <f t="shared" si="1"/>
        <v>205</v>
      </c>
    </row>
    <row r="40" spans="1:7" x14ac:dyDescent="0.3">
      <c r="A40">
        <v>72</v>
      </c>
      <c r="B40">
        <v>195</v>
      </c>
      <c r="D40">
        <f t="shared" ca="1" si="0"/>
        <v>0.15523724687281415</v>
      </c>
      <c r="F40">
        <v>72.073913931888228</v>
      </c>
      <c r="G40">
        <f t="shared" si="1"/>
        <v>195</v>
      </c>
    </row>
    <row r="41" spans="1:7" x14ac:dyDescent="0.3">
      <c r="A41">
        <v>76</v>
      </c>
      <c r="B41">
        <v>235</v>
      </c>
      <c r="D41">
        <f t="shared" ca="1" si="0"/>
        <v>-0.36752681945182664</v>
      </c>
      <c r="F41">
        <v>75.707845901112833</v>
      </c>
      <c r="G41">
        <f t="shared" si="1"/>
        <v>235</v>
      </c>
    </row>
    <row r="42" spans="1:7" x14ac:dyDescent="0.3">
      <c r="A42">
        <v>69</v>
      </c>
      <c r="B42">
        <v>190</v>
      </c>
      <c r="D42">
        <f t="shared" ca="1" si="0"/>
        <v>3.437496319961697E-2</v>
      </c>
      <c r="F42">
        <v>69.268995766750734</v>
      </c>
      <c r="G42">
        <f t="shared" si="1"/>
        <v>190</v>
      </c>
    </row>
    <row r="43" spans="1:7" x14ac:dyDescent="0.3">
      <c r="A43">
        <v>71</v>
      </c>
      <c r="B43">
        <v>200</v>
      </c>
      <c r="D43">
        <f t="shared" ca="1" si="0"/>
        <v>0.35718834537111099</v>
      </c>
      <c r="F43">
        <v>71.491134832231154</v>
      </c>
      <c r="G43">
        <f t="shared" si="1"/>
        <v>200</v>
      </c>
    </row>
    <row r="44" spans="1:7" x14ac:dyDescent="0.3">
      <c r="A44">
        <v>69</v>
      </c>
      <c r="B44">
        <v>175</v>
      </c>
      <c r="D44">
        <f t="shared" ca="1" si="0"/>
        <v>2.7129768941030918E-2</v>
      </c>
      <c r="F44">
        <v>69.030826163444445</v>
      </c>
      <c r="G44">
        <f t="shared" si="1"/>
        <v>175</v>
      </c>
    </row>
    <row r="45" spans="1:7" x14ac:dyDescent="0.3">
      <c r="A45">
        <v>72</v>
      </c>
      <c r="B45">
        <v>190</v>
      </c>
      <c r="D45">
        <f t="shared" ca="1" si="0"/>
        <v>-0.27868534088412866</v>
      </c>
      <c r="F45">
        <v>72.319167003893554</v>
      </c>
      <c r="G45">
        <f t="shared" si="1"/>
        <v>190</v>
      </c>
    </row>
    <row r="46" spans="1:7" x14ac:dyDescent="0.3">
      <c r="A46">
        <v>74</v>
      </c>
      <c r="B46">
        <v>210</v>
      </c>
      <c r="D46">
        <f t="shared" ca="1" si="0"/>
        <v>-0.23998891951061441</v>
      </c>
      <c r="F46">
        <v>74.257123077515175</v>
      </c>
      <c r="G46">
        <f t="shared" si="1"/>
        <v>210</v>
      </c>
    </row>
    <row r="47" spans="1:7" x14ac:dyDescent="0.3">
      <c r="A47">
        <v>74</v>
      </c>
      <c r="B47">
        <v>195</v>
      </c>
      <c r="D47">
        <f t="shared" ca="1" si="0"/>
        <v>0.17136335881795073</v>
      </c>
      <c r="F47">
        <v>74.134066095839799</v>
      </c>
      <c r="G47">
        <f t="shared" si="1"/>
        <v>195</v>
      </c>
    </row>
    <row r="48" spans="1:7" x14ac:dyDescent="0.3">
      <c r="A48">
        <v>74</v>
      </c>
      <c r="B48">
        <v>170</v>
      </c>
      <c r="D48">
        <f t="shared" ca="1" si="0"/>
        <v>0.49078099544679288</v>
      </c>
      <c r="F48">
        <v>73.956690350028907</v>
      </c>
      <c r="G48">
        <f t="shared" si="1"/>
        <v>170</v>
      </c>
    </row>
    <row r="49" spans="1:7" x14ac:dyDescent="0.3">
      <c r="A49">
        <v>76</v>
      </c>
      <c r="B49">
        <v>205</v>
      </c>
      <c r="D49">
        <f t="shared" ca="1" si="0"/>
        <v>0.29923597492754084</v>
      </c>
      <c r="F49">
        <v>75.557998461225836</v>
      </c>
      <c r="G49">
        <f t="shared" si="1"/>
        <v>205</v>
      </c>
    </row>
    <row r="50" spans="1:7" x14ac:dyDescent="0.3">
      <c r="A50">
        <v>72</v>
      </c>
      <c r="B50">
        <v>210</v>
      </c>
      <c r="D50">
        <f t="shared" ca="1" si="0"/>
        <v>0.40120182539636429</v>
      </c>
      <c r="F50">
        <v>71.632268126305121</v>
      </c>
      <c r="G50">
        <f t="shared" si="1"/>
        <v>210</v>
      </c>
    </row>
    <row r="51" spans="1:7" x14ac:dyDescent="0.3">
      <c r="A51">
        <v>76</v>
      </c>
      <c r="B51">
        <v>200</v>
      </c>
      <c r="D51">
        <f t="shared" ca="1" si="0"/>
        <v>1.3495579252342793E-5</v>
      </c>
      <c r="F51">
        <v>76.257325820622199</v>
      </c>
      <c r="G51">
        <f t="shared" si="1"/>
        <v>200</v>
      </c>
    </row>
    <row r="52" spans="1:7" x14ac:dyDescent="0.3">
      <c r="A52">
        <v>77</v>
      </c>
      <c r="B52">
        <v>220</v>
      </c>
      <c r="D52">
        <f t="shared" ca="1" si="0"/>
        <v>1.0353820764346988E-2</v>
      </c>
      <c r="F52">
        <v>76.662073107029912</v>
      </c>
      <c r="G52">
        <f t="shared" si="1"/>
        <v>220</v>
      </c>
    </row>
    <row r="53" spans="1:7" x14ac:dyDescent="0.3">
      <c r="A53">
        <v>75</v>
      </c>
      <c r="B53">
        <v>190</v>
      </c>
      <c r="D53">
        <f t="shared" ca="1" si="0"/>
        <v>-7.7133933133793242E-2</v>
      </c>
      <c r="F53">
        <v>74.727665941028434</v>
      </c>
      <c r="G53">
        <f t="shared" si="1"/>
        <v>190</v>
      </c>
    </row>
    <row r="54" spans="1:7" x14ac:dyDescent="0.3">
      <c r="A54">
        <v>74</v>
      </c>
      <c r="B54">
        <v>205</v>
      </c>
      <c r="D54">
        <f t="shared" ca="1" si="0"/>
        <v>-0.11906740122329473</v>
      </c>
      <c r="F54">
        <v>74.483736525334777</v>
      </c>
      <c r="G54">
        <f t="shared" si="1"/>
        <v>205</v>
      </c>
    </row>
    <row r="55" spans="1:7" x14ac:dyDescent="0.3">
      <c r="A55">
        <v>74</v>
      </c>
      <c r="B55">
        <v>190</v>
      </c>
      <c r="D55">
        <f t="shared" ca="1" si="0"/>
        <v>-0.1561822241709786</v>
      </c>
      <c r="F55">
        <v>73.952583363108133</v>
      </c>
      <c r="G55">
        <f t="shared" si="1"/>
        <v>190</v>
      </c>
    </row>
    <row r="56" spans="1:7" x14ac:dyDescent="0.3">
      <c r="A56">
        <v>78</v>
      </c>
      <c r="B56">
        <v>250</v>
      </c>
      <c r="D56">
        <f t="shared" ca="1" si="0"/>
        <v>-0.19629816904335529</v>
      </c>
      <c r="F56">
        <v>77.778211363260624</v>
      </c>
      <c r="G56">
        <f t="shared" si="1"/>
        <v>250</v>
      </c>
    </row>
    <row r="57" spans="1:7" x14ac:dyDescent="0.3">
      <c r="A57">
        <v>73</v>
      </c>
      <c r="B57">
        <v>195</v>
      </c>
      <c r="D57">
        <f t="shared" ca="1" si="0"/>
        <v>-0.32186980857811121</v>
      </c>
      <c r="F57">
        <v>72.825978825945924</v>
      </c>
      <c r="G57">
        <f t="shared" si="1"/>
        <v>195</v>
      </c>
    </row>
    <row r="58" spans="1:7" x14ac:dyDescent="0.3">
      <c r="A58">
        <v>76</v>
      </c>
      <c r="B58">
        <v>225</v>
      </c>
      <c r="D58">
        <f t="shared" ca="1" si="0"/>
        <v>-0.18286963369810105</v>
      </c>
      <c r="F58">
        <v>76.029141028297644</v>
      </c>
      <c r="G58">
        <f t="shared" si="1"/>
        <v>225</v>
      </c>
    </row>
    <row r="59" spans="1:7" x14ac:dyDescent="0.3">
      <c r="A59">
        <v>76</v>
      </c>
      <c r="B59">
        <v>230</v>
      </c>
      <c r="D59">
        <f t="shared" ca="1" si="0"/>
        <v>-0.34614845991978904</v>
      </c>
      <c r="F59">
        <v>75.846613644523458</v>
      </c>
      <c r="G59">
        <f t="shared" si="1"/>
        <v>230</v>
      </c>
    </row>
    <row r="60" spans="1:7" x14ac:dyDescent="0.3">
      <c r="A60">
        <v>71</v>
      </c>
      <c r="B60">
        <v>190</v>
      </c>
      <c r="D60">
        <f t="shared" ca="1" si="0"/>
        <v>0.48539554737244495</v>
      </c>
      <c r="F60">
        <v>71.035198536812885</v>
      </c>
      <c r="G60">
        <f t="shared" si="1"/>
        <v>190</v>
      </c>
    </row>
    <row r="61" spans="1:7" x14ac:dyDescent="0.3">
      <c r="A61">
        <v>74</v>
      </c>
      <c r="B61">
        <v>215</v>
      </c>
      <c r="D61">
        <f t="shared" ca="1" si="0"/>
        <v>-0.16761084837096241</v>
      </c>
      <c r="F61">
        <v>73.521059661585141</v>
      </c>
      <c r="G61">
        <f t="shared" si="1"/>
        <v>215</v>
      </c>
    </row>
    <row r="62" spans="1:7" x14ac:dyDescent="0.3">
      <c r="A62">
        <v>75</v>
      </c>
      <c r="B62">
        <v>220</v>
      </c>
      <c r="D62">
        <f t="shared" ca="1" si="0"/>
        <v>4.423318262980025E-2</v>
      </c>
      <c r="F62">
        <v>74.825866881953573</v>
      </c>
      <c r="G62">
        <f t="shared" si="1"/>
        <v>220</v>
      </c>
    </row>
    <row r="63" spans="1:7" x14ac:dyDescent="0.3">
      <c r="A63">
        <v>72</v>
      </c>
      <c r="B63">
        <v>185</v>
      </c>
      <c r="D63">
        <f t="shared" ca="1" si="0"/>
        <v>-0.47828836855218526</v>
      </c>
      <c r="F63">
        <v>71.811824190018996</v>
      </c>
      <c r="G63">
        <f t="shared" si="1"/>
        <v>185</v>
      </c>
    </row>
    <row r="64" spans="1:7" x14ac:dyDescent="0.3">
      <c r="A64">
        <v>74</v>
      </c>
      <c r="B64">
        <v>230</v>
      </c>
      <c r="D64">
        <f t="shared" ca="1" si="0"/>
        <v>9.9703194778640092E-2</v>
      </c>
      <c r="F64">
        <v>74.283672829729568</v>
      </c>
      <c r="G64">
        <f t="shared" si="1"/>
        <v>230</v>
      </c>
    </row>
    <row r="65" spans="1:7" x14ac:dyDescent="0.3">
      <c r="A65">
        <v>72</v>
      </c>
      <c r="B65">
        <v>180</v>
      </c>
      <c r="D65">
        <f t="shared" ca="1" si="0"/>
        <v>0.45073097386560523</v>
      </c>
      <c r="F65">
        <v>72.032076242956407</v>
      </c>
      <c r="G65">
        <f t="shared" si="1"/>
        <v>180</v>
      </c>
    </row>
    <row r="66" spans="1:7" x14ac:dyDescent="0.3">
      <c r="A66">
        <v>75</v>
      </c>
      <c r="B66">
        <v>205</v>
      </c>
      <c r="D66">
        <f t="shared" ca="1" si="0"/>
        <v>-0.35723524181305544</v>
      </c>
      <c r="F66">
        <v>74.589922715597851</v>
      </c>
      <c r="G66">
        <f t="shared" si="1"/>
        <v>205</v>
      </c>
    </row>
    <row r="67" spans="1:7" x14ac:dyDescent="0.3">
      <c r="A67">
        <v>75</v>
      </c>
      <c r="B67">
        <v>210</v>
      </c>
      <c r="D67">
        <f t="shared" ref="D67:D130" ca="1" si="2">RAND()-0.5</f>
        <v>-0.28426781643334875</v>
      </c>
      <c r="F67">
        <v>74.977680032505333</v>
      </c>
      <c r="G67">
        <f t="shared" ref="G67:G130" si="3">B67</f>
        <v>210</v>
      </c>
    </row>
    <row r="68" spans="1:7" x14ac:dyDescent="0.3">
      <c r="A68">
        <v>72</v>
      </c>
      <c r="B68">
        <v>180</v>
      </c>
      <c r="D68">
        <f t="shared" ca="1" si="2"/>
        <v>0.31680395696864705</v>
      </c>
      <c r="F68">
        <v>72.156783799553935</v>
      </c>
      <c r="G68">
        <f t="shared" si="3"/>
        <v>180</v>
      </c>
    </row>
    <row r="69" spans="1:7" x14ac:dyDescent="0.3">
      <c r="A69">
        <v>69</v>
      </c>
      <c r="B69">
        <v>180</v>
      </c>
      <c r="D69">
        <f t="shared" ca="1" si="2"/>
        <v>-0.35326288297396247</v>
      </c>
      <c r="F69">
        <v>69.157162781912007</v>
      </c>
      <c r="G69">
        <f t="shared" si="3"/>
        <v>180</v>
      </c>
    </row>
    <row r="70" spans="1:7" x14ac:dyDescent="0.3">
      <c r="A70">
        <v>73</v>
      </c>
      <c r="B70">
        <v>220</v>
      </c>
      <c r="D70">
        <f t="shared" ca="1" si="2"/>
        <v>0.17209269435110786</v>
      </c>
      <c r="F70">
        <v>72.621477359081027</v>
      </c>
      <c r="G70">
        <f t="shared" si="3"/>
        <v>220</v>
      </c>
    </row>
    <row r="71" spans="1:7" x14ac:dyDescent="0.3">
      <c r="A71">
        <v>76</v>
      </c>
      <c r="B71">
        <v>200</v>
      </c>
      <c r="D71">
        <f t="shared" ca="1" si="2"/>
        <v>0.39031803725952652</v>
      </c>
      <c r="F71">
        <v>75.515005146151054</v>
      </c>
      <c r="G71">
        <f t="shared" si="3"/>
        <v>200</v>
      </c>
    </row>
    <row r="72" spans="1:7" x14ac:dyDescent="0.3">
      <c r="A72">
        <v>74</v>
      </c>
      <c r="B72">
        <v>205</v>
      </c>
      <c r="D72">
        <f t="shared" ca="1" si="2"/>
        <v>-4.9283879779795203E-2</v>
      </c>
      <c r="F72">
        <v>73.80158901834416</v>
      </c>
      <c r="G72">
        <f t="shared" si="3"/>
        <v>205</v>
      </c>
    </row>
    <row r="73" spans="1:7" x14ac:dyDescent="0.3">
      <c r="A73">
        <v>73</v>
      </c>
      <c r="B73">
        <v>200</v>
      </c>
      <c r="D73">
        <f t="shared" ca="1" si="2"/>
        <v>-6.3572642897444909E-2</v>
      </c>
      <c r="F73">
        <v>73.040957696730032</v>
      </c>
      <c r="G73">
        <f t="shared" si="3"/>
        <v>200</v>
      </c>
    </row>
    <row r="74" spans="1:7" x14ac:dyDescent="0.3">
      <c r="A74">
        <v>73</v>
      </c>
      <c r="B74">
        <v>185</v>
      </c>
      <c r="D74">
        <f t="shared" ca="1" si="2"/>
        <v>0.11828619899010706</v>
      </c>
      <c r="F74">
        <v>72.981703400064802</v>
      </c>
      <c r="G74">
        <f t="shared" si="3"/>
        <v>185</v>
      </c>
    </row>
    <row r="75" spans="1:7" x14ac:dyDescent="0.3">
      <c r="A75">
        <v>76</v>
      </c>
      <c r="B75">
        <v>230</v>
      </c>
      <c r="D75">
        <f t="shared" ca="1" si="2"/>
        <v>0.49410093168184288</v>
      </c>
      <c r="F75">
        <v>76.008869313677849</v>
      </c>
      <c r="G75">
        <f t="shared" si="3"/>
        <v>230</v>
      </c>
    </row>
    <row r="76" spans="1:7" x14ac:dyDescent="0.3">
      <c r="A76">
        <v>74</v>
      </c>
      <c r="B76">
        <v>230</v>
      </c>
      <c r="D76">
        <f t="shared" ca="1" si="2"/>
        <v>0.12986360428550148</v>
      </c>
      <c r="F76">
        <v>73.832719956847484</v>
      </c>
      <c r="G76">
        <f t="shared" si="3"/>
        <v>230</v>
      </c>
    </row>
    <row r="77" spans="1:7" x14ac:dyDescent="0.3">
      <c r="A77">
        <v>75</v>
      </c>
      <c r="B77">
        <v>220</v>
      </c>
      <c r="D77">
        <f t="shared" ca="1" si="2"/>
        <v>-0.10845456131785736</v>
      </c>
      <c r="F77">
        <v>75.105376906967479</v>
      </c>
      <c r="G77">
        <f t="shared" si="3"/>
        <v>220</v>
      </c>
    </row>
    <row r="78" spans="1:7" x14ac:dyDescent="0.3">
      <c r="A78">
        <v>76</v>
      </c>
      <c r="B78">
        <v>255</v>
      </c>
      <c r="D78">
        <f t="shared" ca="1" si="2"/>
        <v>0.17455352079742681</v>
      </c>
      <c r="F78">
        <v>75.540158729541403</v>
      </c>
      <c r="G78">
        <f t="shared" si="3"/>
        <v>255</v>
      </c>
    </row>
    <row r="79" spans="1:7" x14ac:dyDescent="0.3">
      <c r="A79">
        <v>73</v>
      </c>
      <c r="B79">
        <v>205</v>
      </c>
      <c r="D79">
        <f t="shared" ca="1" si="2"/>
        <v>7.2307952868392311E-3</v>
      </c>
      <c r="F79">
        <v>72.658867563945677</v>
      </c>
      <c r="G79">
        <f t="shared" si="3"/>
        <v>205</v>
      </c>
    </row>
    <row r="80" spans="1:7" x14ac:dyDescent="0.3">
      <c r="A80">
        <v>72</v>
      </c>
      <c r="B80">
        <v>215</v>
      </c>
      <c r="D80">
        <f t="shared" ca="1" si="2"/>
        <v>0.33708569560524071</v>
      </c>
      <c r="F80">
        <v>72.132559422102446</v>
      </c>
      <c r="G80">
        <f t="shared" si="3"/>
        <v>215</v>
      </c>
    </row>
    <row r="81" spans="1:7" x14ac:dyDescent="0.3">
      <c r="A81">
        <v>77</v>
      </c>
      <c r="B81">
        <v>230</v>
      </c>
      <c r="D81">
        <f t="shared" ca="1" si="2"/>
        <v>-0.46431449396702484</v>
      </c>
      <c r="F81">
        <v>76.801521606369249</v>
      </c>
      <c r="G81">
        <f t="shared" si="3"/>
        <v>230</v>
      </c>
    </row>
    <row r="82" spans="1:7" x14ac:dyDescent="0.3">
      <c r="A82">
        <v>75</v>
      </c>
      <c r="B82">
        <v>275</v>
      </c>
      <c r="D82">
        <f t="shared" ca="1" si="2"/>
        <v>-3.939351904560684E-2</v>
      </c>
      <c r="F82">
        <v>74.646554108024489</v>
      </c>
      <c r="G82">
        <f t="shared" si="3"/>
        <v>275</v>
      </c>
    </row>
    <row r="83" spans="1:7" x14ac:dyDescent="0.3">
      <c r="A83">
        <v>74</v>
      </c>
      <c r="B83">
        <v>210</v>
      </c>
      <c r="D83">
        <f t="shared" ca="1" si="2"/>
        <v>-0.32370423908986834</v>
      </c>
      <c r="F83">
        <v>74.131963831885344</v>
      </c>
      <c r="G83">
        <f t="shared" si="3"/>
        <v>210</v>
      </c>
    </row>
    <row r="84" spans="1:7" x14ac:dyDescent="0.3">
      <c r="A84">
        <v>74</v>
      </c>
      <c r="B84">
        <v>220</v>
      </c>
      <c r="D84">
        <f t="shared" ca="1" si="2"/>
        <v>-0.47663212378916497</v>
      </c>
      <c r="F84">
        <v>73.668150482559867</v>
      </c>
      <c r="G84">
        <f t="shared" si="3"/>
        <v>220</v>
      </c>
    </row>
    <row r="85" spans="1:7" x14ac:dyDescent="0.3">
      <c r="A85">
        <v>77</v>
      </c>
      <c r="B85">
        <v>240</v>
      </c>
      <c r="D85">
        <f t="shared" ca="1" si="2"/>
        <v>0.41989516183065467</v>
      </c>
      <c r="F85">
        <v>76.524444914366825</v>
      </c>
      <c r="G85">
        <f t="shared" si="3"/>
        <v>240</v>
      </c>
    </row>
    <row r="86" spans="1:7" x14ac:dyDescent="0.3">
      <c r="A86">
        <v>78</v>
      </c>
      <c r="B86">
        <v>235</v>
      </c>
      <c r="D86">
        <f t="shared" ca="1" si="2"/>
        <v>0.31754197855549182</v>
      </c>
      <c r="F86">
        <v>78.317008799293973</v>
      </c>
      <c r="G86">
        <f t="shared" si="3"/>
        <v>235</v>
      </c>
    </row>
    <row r="87" spans="1:7" x14ac:dyDescent="0.3">
      <c r="A87">
        <v>75</v>
      </c>
      <c r="B87">
        <v>190</v>
      </c>
      <c r="D87">
        <f t="shared" ca="1" si="2"/>
        <v>0.49017552376633133</v>
      </c>
      <c r="F87">
        <v>75.03134120419611</v>
      </c>
      <c r="G87">
        <f t="shared" si="3"/>
        <v>190</v>
      </c>
    </row>
    <row r="88" spans="1:7" x14ac:dyDescent="0.3">
      <c r="A88">
        <v>75</v>
      </c>
      <c r="B88">
        <v>245</v>
      </c>
      <c r="D88">
        <f t="shared" ca="1" si="2"/>
        <v>0.30436214496399605</v>
      </c>
      <c r="F88">
        <v>74.787085932117876</v>
      </c>
      <c r="G88">
        <f t="shared" si="3"/>
        <v>245</v>
      </c>
    </row>
    <row r="89" spans="1:7" x14ac:dyDescent="0.3">
      <c r="A89">
        <v>75</v>
      </c>
      <c r="B89">
        <v>230</v>
      </c>
      <c r="D89">
        <f t="shared" ca="1" si="2"/>
        <v>-0.38508440914725928</v>
      </c>
      <c r="F89">
        <v>75.200182402800991</v>
      </c>
      <c r="G89">
        <f t="shared" si="3"/>
        <v>230</v>
      </c>
    </row>
    <row r="90" spans="1:7" x14ac:dyDescent="0.3">
      <c r="A90">
        <v>72</v>
      </c>
      <c r="B90">
        <v>190</v>
      </c>
      <c r="D90">
        <f t="shared" ca="1" si="2"/>
        <v>7.763697834975769E-2</v>
      </c>
      <c r="F90">
        <v>71.643949677477366</v>
      </c>
      <c r="G90">
        <f t="shared" si="3"/>
        <v>190</v>
      </c>
    </row>
    <row r="91" spans="1:7" x14ac:dyDescent="0.3">
      <c r="A91">
        <v>72</v>
      </c>
      <c r="B91">
        <v>185</v>
      </c>
      <c r="D91">
        <f t="shared" ca="1" si="2"/>
        <v>-0.21374295394313825</v>
      </c>
      <c r="F91">
        <v>71.914792182100669</v>
      </c>
      <c r="G91">
        <f t="shared" si="3"/>
        <v>185</v>
      </c>
    </row>
    <row r="92" spans="1:7" x14ac:dyDescent="0.3">
      <c r="A92">
        <v>74</v>
      </c>
      <c r="B92">
        <v>215</v>
      </c>
      <c r="D92">
        <f t="shared" ca="1" si="2"/>
        <v>0.42269767981287731</v>
      </c>
      <c r="F92">
        <v>73.587841135206219</v>
      </c>
      <c r="G92">
        <f t="shared" si="3"/>
        <v>215</v>
      </c>
    </row>
    <row r="93" spans="1:7" x14ac:dyDescent="0.3">
      <c r="A93">
        <v>71</v>
      </c>
      <c r="B93">
        <v>185</v>
      </c>
      <c r="D93">
        <f t="shared" ca="1" si="2"/>
        <v>0.13873412595546275</v>
      </c>
      <c r="F93">
        <v>71.116818710993684</v>
      </c>
      <c r="G93">
        <f t="shared" si="3"/>
        <v>185</v>
      </c>
    </row>
    <row r="94" spans="1:7" x14ac:dyDescent="0.3">
      <c r="A94">
        <v>74</v>
      </c>
      <c r="B94">
        <v>170</v>
      </c>
      <c r="D94">
        <f t="shared" ca="1" si="2"/>
        <v>-0.21252696998262144</v>
      </c>
      <c r="F94">
        <v>74.488945858378031</v>
      </c>
      <c r="G94">
        <f t="shared" si="3"/>
        <v>170</v>
      </c>
    </row>
    <row r="95" spans="1:7" x14ac:dyDescent="0.3">
      <c r="A95">
        <v>77</v>
      </c>
      <c r="B95">
        <v>245</v>
      </c>
      <c r="D95">
        <f t="shared" ca="1" si="2"/>
        <v>-0.44554401935266341</v>
      </c>
      <c r="F95">
        <v>76.62071851857786</v>
      </c>
      <c r="G95">
        <f t="shared" si="3"/>
        <v>245</v>
      </c>
    </row>
    <row r="96" spans="1:7" x14ac:dyDescent="0.3">
      <c r="A96">
        <v>72</v>
      </c>
      <c r="B96">
        <v>205</v>
      </c>
      <c r="D96">
        <f t="shared" ca="1" si="2"/>
        <v>-0.43550868661695552</v>
      </c>
      <c r="F96">
        <v>71.960808398940515</v>
      </c>
      <c r="G96">
        <f t="shared" si="3"/>
        <v>205</v>
      </c>
    </row>
    <row r="97" spans="1:7" x14ac:dyDescent="0.3">
      <c r="A97">
        <v>74</v>
      </c>
      <c r="B97">
        <v>190</v>
      </c>
      <c r="D97">
        <f t="shared" ca="1" si="2"/>
        <v>-0.27282369853908983</v>
      </c>
      <c r="F97">
        <v>73.623588049156297</v>
      </c>
      <c r="G97">
        <f t="shared" si="3"/>
        <v>190</v>
      </c>
    </row>
    <row r="98" spans="1:7" x14ac:dyDescent="0.3">
      <c r="A98">
        <v>73</v>
      </c>
      <c r="B98">
        <v>230</v>
      </c>
      <c r="D98">
        <f t="shared" ca="1" si="2"/>
        <v>-0.12678102479149278</v>
      </c>
      <c r="F98">
        <v>73.073234755222387</v>
      </c>
      <c r="G98">
        <f t="shared" si="3"/>
        <v>230</v>
      </c>
    </row>
    <row r="99" spans="1:7" x14ac:dyDescent="0.3">
      <c r="A99">
        <v>73</v>
      </c>
      <c r="B99">
        <v>190</v>
      </c>
      <c r="D99">
        <f t="shared" ca="1" si="2"/>
        <v>0.47087469549953176</v>
      </c>
      <c r="F99">
        <v>73.426012653805216</v>
      </c>
      <c r="G99">
        <f t="shared" si="3"/>
        <v>190</v>
      </c>
    </row>
    <row r="100" spans="1:7" x14ac:dyDescent="0.3">
      <c r="A100">
        <v>75</v>
      </c>
      <c r="B100">
        <v>250</v>
      </c>
      <c r="D100">
        <f t="shared" ca="1" si="2"/>
        <v>0.17585315068834095</v>
      </c>
      <c r="F100">
        <v>75.247040613914407</v>
      </c>
      <c r="G100">
        <f t="shared" si="3"/>
        <v>250</v>
      </c>
    </row>
    <row r="101" spans="1:7" x14ac:dyDescent="0.3">
      <c r="A101">
        <v>74</v>
      </c>
      <c r="B101">
        <v>170</v>
      </c>
      <c r="D101">
        <f t="shared" ca="1" si="2"/>
        <v>-0.44642122587447619</v>
      </c>
      <c r="F101">
        <v>73.964853118615267</v>
      </c>
      <c r="G101">
        <f t="shared" si="3"/>
        <v>170</v>
      </c>
    </row>
    <row r="102" spans="1:7" x14ac:dyDescent="0.3">
      <c r="A102">
        <v>76</v>
      </c>
      <c r="B102">
        <v>230</v>
      </c>
      <c r="D102">
        <f t="shared" ca="1" si="2"/>
        <v>-0.30808708838498078</v>
      </c>
      <c r="F102">
        <v>75.648281073005677</v>
      </c>
      <c r="G102">
        <f t="shared" si="3"/>
        <v>230</v>
      </c>
    </row>
    <row r="103" spans="1:7" x14ac:dyDescent="0.3">
      <c r="A103">
        <v>74</v>
      </c>
      <c r="B103">
        <v>210</v>
      </c>
      <c r="D103">
        <f t="shared" ca="1" si="2"/>
        <v>-0.34918307269592497</v>
      </c>
      <c r="F103">
        <v>74.019784477580146</v>
      </c>
      <c r="G103">
        <f t="shared" si="3"/>
        <v>210</v>
      </c>
    </row>
    <row r="104" spans="1:7" x14ac:dyDescent="0.3">
      <c r="A104">
        <v>74</v>
      </c>
      <c r="B104">
        <v>190</v>
      </c>
      <c r="D104">
        <f t="shared" ca="1" si="2"/>
        <v>-0.27916644614151787</v>
      </c>
      <c r="F104">
        <v>74.191572227999032</v>
      </c>
      <c r="G104">
        <f t="shared" si="3"/>
        <v>190</v>
      </c>
    </row>
    <row r="105" spans="1:7" x14ac:dyDescent="0.3">
      <c r="A105">
        <v>72</v>
      </c>
      <c r="B105">
        <v>185</v>
      </c>
      <c r="D105">
        <f t="shared" ca="1" si="2"/>
        <v>0.31692365588161164</v>
      </c>
      <c r="F105">
        <v>72.113513385438168</v>
      </c>
      <c r="G105">
        <f t="shared" si="3"/>
        <v>185</v>
      </c>
    </row>
    <row r="106" spans="1:7" x14ac:dyDescent="0.3">
      <c r="A106">
        <v>73</v>
      </c>
      <c r="B106">
        <v>200</v>
      </c>
      <c r="D106">
        <f t="shared" ca="1" si="2"/>
        <v>0.17391510636423657</v>
      </c>
      <c r="F106">
        <v>73.376742159264538</v>
      </c>
      <c r="G106">
        <f t="shared" si="3"/>
        <v>200</v>
      </c>
    </row>
    <row r="107" spans="1:7" x14ac:dyDescent="0.3">
      <c r="A107">
        <v>77</v>
      </c>
      <c r="B107">
        <v>240</v>
      </c>
      <c r="D107">
        <f t="shared" ca="1" si="2"/>
        <v>-0.42999801421428119</v>
      </c>
      <c r="F107">
        <v>76.739718117518564</v>
      </c>
      <c r="G107">
        <f t="shared" si="3"/>
        <v>240</v>
      </c>
    </row>
    <row r="108" spans="1:7" x14ac:dyDescent="0.3">
      <c r="A108">
        <v>76</v>
      </c>
      <c r="B108">
        <v>230</v>
      </c>
      <c r="D108">
        <f t="shared" ca="1" si="2"/>
        <v>0.15171899904580521</v>
      </c>
      <c r="F108">
        <v>75.648353747759032</v>
      </c>
      <c r="G108">
        <f t="shared" si="3"/>
        <v>230</v>
      </c>
    </row>
    <row r="109" spans="1:7" x14ac:dyDescent="0.3">
      <c r="A109">
        <v>72</v>
      </c>
      <c r="B109">
        <v>190</v>
      </c>
      <c r="D109">
        <f t="shared" ca="1" si="2"/>
        <v>0.42451859143457371</v>
      </c>
      <c r="F109">
        <v>71.662095426067395</v>
      </c>
      <c r="G109">
        <f t="shared" si="3"/>
        <v>190</v>
      </c>
    </row>
    <row r="110" spans="1:7" x14ac:dyDescent="0.3">
      <c r="A110">
        <v>74</v>
      </c>
      <c r="B110">
        <v>205</v>
      </c>
      <c r="D110">
        <f t="shared" ca="1" si="2"/>
        <v>0.27597592074007171</v>
      </c>
      <c r="F110">
        <v>73.957229973190778</v>
      </c>
      <c r="G110">
        <f t="shared" si="3"/>
        <v>205</v>
      </c>
    </row>
    <row r="111" spans="1:7" x14ac:dyDescent="0.3">
      <c r="A111">
        <v>73</v>
      </c>
      <c r="B111">
        <v>180</v>
      </c>
      <c r="D111">
        <f t="shared" ca="1" si="2"/>
        <v>0.12475350415009301</v>
      </c>
      <c r="F111">
        <v>72.738262087976722</v>
      </c>
      <c r="G111">
        <f t="shared" si="3"/>
        <v>180</v>
      </c>
    </row>
    <row r="112" spans="1:7" x14ac:dyDescent="0.3">
      <c r="A112">
        <v>77</v>
      </c>
      <c r="B112">
        <v>235</v>
      </c>
      <c r="D112">
        <f t="shared" ca="1" si="2"/>
        <v>4.6360812402745033E-2</v>
      </c>
      <c r="F112">
        <v>76.964273051311409</v>
      </c>
      <c r="G112">
        <f t="shared" si="3"/>
        <v>235</v>
      </c>
    </row>
    <row r="113" spans="1:7" x14ac:dyDescent="0.3">
      <c r="A113">
        <v>77</v>
      </c>
      <c r="B113">
        <v>210</v>
      </c>
      <c r="D113">
        <f t="shared" ca="1" si="2"/>
        <v>0.1979266369414272</v>
      </c>
      <c r="F113">
        <v>77.09531175066131</v>
      </c>
      <c r="G113">
        <f t="shared" si="3"/>
        <v>210</v>
      </c>
    </row>
    <row r="114" spans="1:7" x14ac:dyDescent="0.3">
      <c r="A114">
        <v>74</v>
      </c>
      <c r="B114">
        <v>210</v>
      </c>
      <c r="D114">
        <f t="shared" ca="1" si="2"/>
        <v>-0.11932384359807702</v>
      </c>
      <c r="F114">
        <v>73.840253360620835</v>
      </c>
      <c r="G114">
        <f t="shared" si="3"/>
        <v>210</v>
      </c>
    </row>
    <row r="115" spans="1:7" x14ac:dyDescent="0.3">
      <c r="A115">
        <v>72</v>
      </c>
      <c r="B115">
        <v>220</v>
      </c>
      <c r="D115">
        <f t="shared" ca="1" si="2"/>
        <v>0.19413076750723102</v>
      </c>
      <c r="F115">
        <v>72.353218857271131</v>
      </c>
      <c r="G115">
        <f t="shared" si="3"/>
        <v>220</v>
      </c>
    </row>
    <row r="116" spans="1:7" x14ac:dyDescent="0.3">
      <c r="A116">
        <v>72</v>
      </c>
      <c r="B116">
        <v>170</v>
      </c>
      <c r="D116">
        <f t="shared" ca="1" si="2"/>
        <v>0.47183643146726928</v>
      </c>
      <c r="F116">
        <v>71.912065643829024</v>
      </c>
      <c r="G116">
        <f t="shared" si="3"/>
        <v>170</v>
      </c>
    </row>
    <row r="117" spans="1:7" x14ac:dyDescent="0.3">
      <c r="A117">
        <v>69</v>
      </c>
      <c r="B117">
        <v>170</v>
      </c>
      <c r="D117">
        <f t="shared" ca="1" si="2"/>
        <v>-0.25168027539797011</v>
      </c>
      <c r="F117">
        <v>68.689025359483892</v>
      </c>
      <c r="G117">
        <f t="shared" si="3"/>
        <v>170</v>
      </c>
    </row>
    <row r="118" spans="1:7" x14ac:dyDescent="0.3">
      <c r="A118">
        <v>74</v>
      </c>
      <c r="B118">
        <v>200</v>
      </c>
      <c r="D118">
        <f t="shared" ca="1" si="2"/>
        <v>-2.6851396686682238E-2</v>
      </c>
      <c r="F118">
        <v>73.65271611449262</v>
      </c>
      <c r="G118">
        <f t="shared" si="3"/>
        <v>200</v>
      </c>
    </row>
    <row r="119" spans="1:7" x14ac:dyDescent="0.3">
      <c r="A119">
        <v>73</v>
      </c>
      <c r="B119">
        <v>205</v>
      </c>
      <c r="D119">
        <f t="shared" ca="1" si="2"/>
        <v>-2.3700429993894323E-2</v>
      </c>
      <c r="F119">
        <v>72.532356515713843</v>
      </c>
      <c r="G119">
        <f t="shared" si="3"/>
        <v>205</v>
      </c>
    </row>
    <row r="120" spans="1:7" x14ac:dyDescent="0.3">
      <c r="A120">
        <v>73</v>
      </c>
      <c r="B120">
        <v>210</v>
      </c>
      <c r="D120">
        <f t="shared" ca="1" si="2"/>
        <v>0.40984916005496264</v>
      </c>
      <c r="F120">
        <v>72.997420763148085</v>
      </c>
      <c r="G120">
        <f t="shared" si="3"/>
        <v>210</v>
      </c>
    </row>
    <row r="121" spans="1:7" x14ac:dyDescent="0.3">
      <c r="A121">
        <v>70</v>
      </c>
      <c r="B121">
        <v>195</v>
      </c>
      <c r="D121">
        <f t="shared" ca="1" si="2"/>
        <v>-0.24126861408335742</v>
      </c>
      <c r="F121">
        <v>69.988667610295579</v>
      </c>
      <c r="G121">
        <f t="shared" si="3"/>
        <v>195</v>
      </c>
    </row>
    <row r="122" spans="1:7" x14ac:dyDescent="0.3">
      <c r="A122">
        <v>71</v>
      </c>
      <c r="B122">
        <v>200</v>
      </c>
      <c r="D122">
        <f t="shared" ca="1" si="2"/>
        <v>-0.49948442316566299</v>
      </c>
      <c r="F122">
        <v>70.808635383495925</v>
      </c>
      <c r="G122">
        <f t="shared" si="3"/>
        <v>200</v>
      </c>
    </row>
    <row r="123" spans="1:7" x14ac:dyDescent="0.3">
      <c r="A123">
        <v>72</v>
      </c>
      <c r="B123">
        <v>190</v>
      </c>
      <c r="D123">
        <f t="shared" ca="1" si="2"/>
        <v>-0.35566519501923188</v>
      </c>
      <c r="F123">
        <v>71.829380174253401</v>
      </c>
      <c r="G123">
        <f t="shared" si="3"/>
        <v>190</v>
      </c>
    </row>
    <row r="124" spans="1:7" x14ac:dyDescent="0.3">
      <c r="A124">
        <v>74</v>
      </c>
      <c r="B124">
        <v>200</v>
      </c>
      <c r="D124">
        <f t="shared" ca="1" si="2"/>
        <v>-2.4971037630533433E-2</v>
      </c>
      <c r="F124">
        <v>73.69109960262837</v>
      </c>
      <c r="G124">
        <f t="shared" si="3"/>
        <v>200</v>
      </c>
    </row>
    <row r="125" spans="1:7" x14ac:dyDescent="0.3">
      <c r="A125">
        <v>75</v>
      </c>
      <c r="B125">
        <v>240</v>
      </c>
      <c r="D125">
        <f t="shared" ca="1" si="2"/>
        <v>0.34565207038346313</v>
      </c>
      <c r="F125">
        <v>74.918388584478322</v>
      </c>
      <c r="G125">
        <f t="shared" si="3"/>
        <v>240</v>
      </c>
    </row>
    <row r="126" spans="1:7" x14ac:dyDescent="0.3">
      <c r="A126">
        <v>74</v>
      </c>
      <c r="B126">
        <v>195</v>
      </c>
      <c r="D126">
        <f t="shared" ca="1" si="2"/>
        <v>-0.17005634185342078</v>
      </c>
      <c r="F126">
        <v>73.537096720499719</v>
      </c>
      <c r="G126">
        <f t="shared" si="3"/>
        <v>195</v>
      </c>
    </row>
    <row r="127" spans="1:7" x14ac:dyDescent="0.3">
      <c r="A127">
        <v>76</v>
      </c>
      <c r="B127">
        <v>220</v>
      </c>
      <c r="D127">
        <f t="shared" ca="1" si="2"/>
        <v>-0.35214076871352085</v>
      </c>
      <c r="F127">
        <v>76.41709871649698</v>
      </c>
      <c r="G127">
        <f t="shared" si="3"/>
        <v>220</v>
      </c>
    </row>
    <row r="128" spans="1:7" x14ac:dyDescent="0.3">
      <c r="A128">
        <v>76</v>
      </c>
      <c r="B128">
        <v>180</v>
      </c>
      <c r="D128">
        <f t="shared" ca="1" si="2"/>
        <v>-0.44614106973796064</v>
      </c>
      <c r="F128">
        <v>75.586614035555399</v>
      </c>
      <c r="G128">
        <f t="shared" si="3"/>
        <v>180</v>
      </c>
    </row>
    <row r="129" spans="1:7" x14ac:dyDescent="0.3">
      <c r="A129">
        <v>75</v>
      </c>
      <c r="B129">
        <v>210</v>
      </c>
      <c r="D129">
        <f t="shared" ca="1" si="2"/>
        <v>8.6802534713706359E-2</v>
      </c>
      <c r="F129">
        <v>75.188936717029037</v>
      </c>
      <c r="G129">
        <f t="shared" si="3"/>
        <v>210</v>
      </c>
    </row>
    <row r="130" spans="1:7" x14ac:dyDescent="0.3">
      <c r="A130">
        <v>73</v>
      </c>
      <c r="B130">
        <v>195</v>
      </c>
      <c r="D130">
        <f t="shared" ca="1" si="2"/>
        <v>-4.6839140794274536E-2</v>
      </c>
      <c r="F130">
        <v>72.771924679749731</v>
      </c>
      <c r="G130">
        <f t="shared" si="3"/>
        <v>195</v>
      </c>
    </row>
    <row r="131" spans="1:7" x14ac:dyDescent="0.3">
      <c r="A131">
        <v>75</v>
      </c>
      <c r="B131">
        <v>200</v>
      </c>
      <c r="D131">
        <f t="shared" ref="D131:D194" ca="1" si="4">RAND()-0.5</f>
        <v>-0.15159473046674199</v>
      </c>
      <c r="F131">
        <v>75.260047493111415</v>
      </c>
      <c r="G131">
        <f t="shared" ref="G131:G194" si="5">B131</f>
        <v>200</v>
      </c>
    </row>
    <row r="132" spans="1:7" x14ac:dyDescent="0.3">
      <c r="A132">
        <v>72</v>
      </c>
      <c r="B132">
        <v>170</v>
      </c>
      <c r="D132">
        <f t="shared" ca="1" si="4"/>
        <v>0.44879824115942013</v>
      </c>
      <c r="F132">
        <v>71.699994469424396</v>
      </c>
      <c r="G132">
        <f t="shared" si="5"/>
        <v>170</v>
      </c>
    </row>
    <row r="133" spans="1:7" x14ac:dyDescent="0.3">
      <c r="A133">
        <v>76</v>
      </c>
      <c r="B133">
        <v>200</v>
      </c>
      <c r="D133">
        <f t="shared" ca="1" si="4"/>
        <v>0.21866489861520266</v>
      </c>
      <c r="F133">
        <v>75.50676318290013</v>
      </c>
      <c r="G133">
        <f t="shared" si="5"/>
        <v>200</v>
      </c>
    </row>
    <row r="134" spans="1:7" x14ac:dyDescent="0.3">
      <c r="A134">
        <v>77</v>
      </c>
      <c r="B134">
        <v>200</v>
      </c>
      <c r="D134">
        <f t="shared" ca="1" si="4"/>
        <v>0.46708398686280128</v>
      </c>
      <c r="F134">
        <v>76.967972624612159</v>
      </c>
      <c r="G134">
        <f t="shared" si="5"/>
        <v>200</v>
      </c>
    </row>
    <row r="135" spans="1:7" x14ac:dyDescent="0.3">
      <c r="A135">
        <v>71</v>
      </c>
      <c r="B135">
        <v>220</v>
      </c>
      <c r="D135">
        <f t="shared" ca="1" si="4"/>
        <v>5.8249512240481471E-2</v>
      </c>
      <c r="F135">
        <v>70.682584897846468</v>
      </c>
      <c r="G135">
        <f t="shared" si="5"/>
        <v>220</v>
      </c>
    </row>
    <row r="136" spans="1:7" x14ac:dyDescent="0.3">
      <c r="A136">
        <v>74</v>
      </c>
      <c r="B136">
        <v>235</v>
      </c>
      <c r="D136">
        <f t="shared" ca="1" si="4"/>
        <v>-0.39666704228185978</v>
      </c>
      <c r="F136">
        <v>73.854939475621563</v>
      </c>
      <c r="G136">
        <f t="shared" si="5"/>
        <v>235</v>
      </c>
    </row>
    <row r="137" spans="1:7" x14ac:dyDescent="0.3">
      <c r="A137">
        <v>77</v>
      </c>
      <c r="B137">
        <v>225</v>
      </c>
      <c r="D137">
        <f t="shared" ca="1" si="4"/>
        <v>-0.20885186597104377</v>
      </c>
      <c r="F137">
        <v>77.096368897782426</v>
      </c>
      <c r="G137">
        <f t="shared" si="5"/>
        <v>225</v>
      </c>
    </row>
    <row r="138" spans="1:7" x14ac:dyDescent="0.3">
      <c r="A138">
        <v>73</v>
      </c>
      <c r="B138">
        <v>225</v>
      </c>
      <c r="D138">
        <f t="shared" ca="1" si="4"/>
        <v>-6.3383962671648808E-2</v>
      </c>
      <c r="F138">
        <v>72.787924580425909</v>
      </c>
      <c r="G138">
        <f t="shared" si="5"/>
        <v>225</v>
      </c>
    </row>
    <row r="139" spans="1:7" x14ac:dyDescent="0.3">
      <c r="A139">
        <v>76</v>
      </c>
      <c r="B139">
        <v>220</v>
      </c>
      <c r="D139">
        <f t="shared" ca="1" si="4"/>
        <v>-5.9400242580209595E-2</v>
      </c>
      <c r="F139">
        <v>75.881198769007369</v>
      </c>
      <c r="G139">
        <f t="shared" si="5"/>
        <v>220</v>
      </c>
    </row>
    <row r="140" spans="1:7" x14ac:dyDescent="0.3">
      <c r="A140">
        <v>76</v>
      </c>
      <c r="B140">
        <v>240</v>
      </c>
      <c r="D140">
        <f t="shared" ca="1" si="4"/>
        <v>0.45703178308716963</v>
      </c>
      <c r="F140">
        <v>76.435277784146606</v>
      </c>
      <c r="G140">
        <f t="shared" si="5"/>
        <v>240</v>
      </c>
    </row>
    <row r="141" spans="1:7" x14ac:dyDescent="0.3">
      <c r="A141">
        <v>72</v>
      </c>
      <c r="B141">
        <v>180</v>
      </c>
      <c r="D141">
        <f t="shared" ca="1" si="4"/>
        <v>7.0357261561727835E-2</v>
      </c>
      <c r="F141">
        <v>72.341857459332232</v>
      </c>
      <c r="G141">
        <f t="shared" si="5"/>
        <v>180</v>
      </c>
    </row>
    <row r="142" spans="1:7" x14ac:dyDescent="0.3">
      <c r="A142">
        <v>71</v>
      </c>
      <c r="B142">
        <v>190</v>
      </c>
      <c r="D142">
        <f t="shared" ca="1" si="4"/>
        <v>-0.1763309690263084</v>
      </c>
      <c r="F142">
        <v>70.929029142055555</v>
      </c>
      <c r="G142">
        <f t="shared" si="5"/>
        <v>190</v>
      </c>
    </row>
    <row r="143" spans="1:7" x14ac:dyDescent="0.3">
      <c r="A143">
        <v>70</v>
      </c>
      <c r="B143">
        <v>195</v>
      </c>
      <c r="D143">
        <f t="shared" ca="1" si="4"/>
        <v>0.35196739770344776</v>
      </c>
      <c r="F143">
        <v>69.847368352718519</v>
      </c>
      <c r="G143">
        <f t="shared" si="5"/>
        <v>195</v>
      </c>
    </row>
    <row r="144" spans="1:7" x14ac:dyDescent="0.3">
      <c r="A144">
        <v>71</v>
      </c>
      <c r="B144">
        <v>175</v>
      </c>
      <c r="D144">
        <f t="shared" ca="1" si="4"/>
        <v>0.13063270428850793</v>
      </c>
      <c r="F144">
        <v>71.365751584706473</v>
      </c>
      <c r="G144">
        <f t="shared" si="5"/>
        <v>175</v>
      </c>
    </row>
    <row r="145" spans="1:7" x14ac:dyDescent="0.3">
      <c r="A145">
        <v>73</v>
      </c>
      <c r="B145">
        <v>185</v>
      </c>
      <c r="D145">
        <f t="shared" ca="1" si="4"/>
        <v>-0.41117559148565874</v>
      </c>
      <c r="F145">
        <v>73.23282346226388</v>
      </c>
      <c r="G145">
        <f t="shared" si="5"/>
        <v>185</v>
      </c>
    </row>
    <row r="146" spans="1:7" x14ac:dyDescent="0.3">
      <c r="A146">
        <v>73</v>
      </c>
      <c r="B146">
        <v>215</v>
      </c>
      <c r="D146">
        <f t="shared" ca="1" si="4"/>
        <v>-0.19655813064195082</v>
      </c>
      <c r="F146">
        <v>72.982347290419582</v>
      </c>
      <c r="G146">
        <f t="shared" si="5"/>
        <v>215</v>
      </c>
    </row>
    <row r="147" spans="1:7" x14ac:dyDescent="0.3">
      <c r="A147">
        <v>72</v>
      </c>
      <c r="B147">
        <v>215</v>
      </c>
      <c r="D147">
        <f t="shared" ca="1" si="4"/>
        <v>0.32044828205745735</v>
      </c>
      <c r="F147">
        <v>71.610210359570786</v>
      </c>
      <c r="G147">
        <f t="shared" si="5"/>
        <v>215</v>
      </c>
    </row>
    <row r="148" spans="1:7" x14ac:dyDescent="0.3">
      <c r="A148">
        <v>72</v>
      </c>
      <c r="B148">
        <v>185</v>
      </c>
      <c r="D148">
        <f t="shared" ca="1" si="4"/>
        <v>8.8216979123229344E-2</v>
      </c>
      <c r="F148">
        <v>71.705828853782094</v>
      </c>
      <c r="G148">
        <f t="shared" si="5"/>
        <v>185</v>
      </c>
    </row>
    <row r="149" spans="1:7" x14ac:dyDescent="0.3">
      <c r="A149">
        <v>71</v>
      </c>
      <c r="B149">
        <v>195</v>
      </c>
      <c r="D149">
        <f t="shared" ca="1" si="4"/>
        <v>-4.7106813125911251E-2</v>
      </c>
      <c r="F149">
        <v>70.822369736026076</v>
      </c>
      <c r="G149">
        <f t="shared" si="5"/>
        <v>195</v>
      </c>
    </row>
    <row r="150" spans="1:7" x14ac:dyDescent="0.3">
      <c r="A150">
        <v>74</v>
      </c>
      <c r="B150">
        <v>220</v>
      </c>
      <c r="D150">
        <f t="shared" ca="1" si="4"/>
        <v>-0.11854406215970414</v>
      </c>
      <c r="F150">
        <v>74.087339166253145</v>
      </c>
      <c r="G150">
        <f t="shared" si="5"/>
        <v>220</v>
      </c>
    </row>
    <row r="151" spans="1:7" x14ac:dyDescent="0.3">
      <c r="A151">
        <v>76</v>
      </c>
      <c r="B151">
        <v>205</v>
      </c>
      <c r="D151">
        <f t="shared" ca="1" si="4"/>
        <v>-0.12163587842963264</v>
      </c>
      <c r="F151">
        <v>76.018635265601702</v>
      </c>
      <c r="G151">
        <f t="shared" si="5"/>
        <v>205</v>
      </c>
    </row>
    <row r="152" spans="1:7" x14ac:dyDescent="0.3">
      <c r="A152">
        <v>74</v>
      </c>
      <c r="B152">
        <v>215</v>
      </c>
      <c r="D152">
        <f t="shared" ca="1" si="4"/>
        <v>0.33292539479129768</v>
      </c>
      <c r="F152">
        <v>74.304858778574882</v>
      </c>
      <c r="G152">
        <f t="shared" si="5"/>
        <v>215</v>
      </c>
    </row>
    <row r="153" spans="1:7" x14ac:dyDescent="0.3">
      <c r="A153">
        <v>73</v>
      </c>
      <c r="B153">
        <v>215</v>
      </c>
      <c r="D153">
        <f t="shared" ca="1" si="4"/>
        <v>-0.46462710675149133</v>
      </c>
      <c r="F153">
        <v>73.194963598378308</v>
      </c>
      <c r="G153">
        <f t="shared" si="5"/>
        <v>215</v>
      </c>
    </row>
    <row r="154" spans="1:7" x14ac:dyDescent="0.3">
      <c r="A154">
        <v>78</v>
      </c>
      <c r="B154">
        <v>235</v>
      </c>
      <c r="D154">
        <f t="shared" ca="1" si="4"/>
        <v>-7.5144141543623699E-2</v>
      </c>
      <c r="F154">
        <v>78.022045129663368</v>
      </c>
      <c r="G154">
        <f t="shared" si="5"/>
        <v>235</v>
      </c>
    </row>
    <row r="155" spans="1:7" x14ac:dyDescent="0.3">
      <c r="A155">
        <v>74</v>
      </c>
      <c r="B155">
        <v>165</v>
      </c>
      <c r="D155">
        <f t="shared" ca="1" si="4"/>
        <v>-0.49377241793150684</v>
      </c>
      <c r="F155">
        <v>73.805922932329366</v>
      </c>
      <c r="G155">
        <f t="shared" si="5"/>
        <v>165</v>
      </c>
    </row>
    <row r="156" spans="1:7" x14ac:dyDescent="0.3">
      <c r="A156">
        <v>74</v>
      </c>
      <c r="B156">
        <v>190</v>
      </c>
      <c r="D156">
        <f t="shared" ca="1" si="4"/>
        <v>0.15955794657330202</v>
      </c>
      <c r="F156">
        <v>74.104218831672625</v>
      </c>
      <c r="G156">
        <f t="shared" si="5"/>
        <v>190</v>
      </c>
    </row>
    <row r="157" spans="1:7" x14ac:dyDescent="0.3">
      <c r="A157">
        <v>77</v>
      </c>
      <c r="B157">
        <v>210</v>
      </c>
      <c r="D157">
        <f t="shared" ca="1" si="4"/>
        <v>-0.23321186186383114</v>
      </c>
      <c r="F157">
        <v>76.906187866048242</v>
      </c>
      <c r="G157">
        <f t="shared" si="5"/>
        <v>210</v>
      </c>
    </row>
    <row r="158" spans="1:7" x14ac:dyDescent="0.3">
      <c r="A158">
        <v>74</v>
      </c>
      <c r="B158">
        <v>195</v>
      </c>
      <c r="D158">
        <f t="shared" ca="1" si="4"/>
        <v>-5.6457297109739013E-2</v>
      </c>
      <c r="F158">
        <v>74.283942605520906</v>
      </c>
      <c r="G158">
        <f t="shared" si="5"/>
        <v>195</v>
      </c>
    </row>
    <row r="159" spans="1:7" x14ac:dyDescent="0.3">
      <c r="A159">
        <v>73</v>
      </c>
      <c r="B159">
        <v>260</v>
      </c>
      <c r="D159">
        <f t="shared" ca="1" si="4"/>
        <v>0.3085866786457323</v>
      </c>
      <c r="F159">
        <v>72.898632123890536</v>
      </c>
      <c r="G159">
        <f t="shared" si="5"/>
        <v>260</v>
      </c>
    </row>
    <row r="160" spans="1:7" x14ac:dyDescent="0.3">
      <c r="A160">
        <v>75</v>
      </c>
      <c r="B160">
        <v>204</v>
      </c>
      <c r="D160">
        <f t="shared" ca="1" si="4"/>
        <v>0.33159948473808976</v>
      </c>
      <c r="F160">
        <v>75.410831899823194</v>
      </c>
      <c r="G160">
        <f t="shared" si="5"/>
        <v>204</v>
      </c>
    </row>
    <row r="161" spans="1:7" x14ac:dyDescent="0.3">
      <c r="A161">
        <v>75</v>
      </c>
      <c r="B161">
        <v>250</v>
      </c>
      <c r="D161">
        <f t="shared" ca="1" si="4"/>
        <v>-0.40037387332070273</v>
      </c>
      <c r="F161">
        <v>74.934699893445298</v>
      </c>
      <c r="G161">
        <f t="shared" si="5"/>
        <v>250</v>
      </c>
    </row>
    <row r="162" spans="1:7" x14ac:dyDescent="0.3">
      <c r="A162">
        <v>77</v>
      </c>
      <c r="B162">
        <v>225</v>
      </c>
      <c r="D162">
        <f t="shared" ca="1" si="4"/>
        <v>0.21472120078147017</v>
      </c>
      <c r="F162">
        <v>76.664664318807056</v>
      </c>
      <c r="G162">
        <f t="shared" si="5"/>
        <v>225</v>
      </c>
    </row>
    <row r="163" spans="1:7" x14ac:dyDescent="0.3">
      <c r="A163">
        <v>75</v>
      </c>
      <c r="B163">
        <v>230</v>
      </c>
      <c r="D163">
        <f t="shared" ca="1" si="4"/>
        <v>1.098513594314432E-2</v>
      </c>
      <c r="F163">
        <v>74.594337848950602</v>
      </c>
      <c r="G163">
        <f t="shared" si="5"/>
        <v>230</v>
      </c>
    </row>
    <row r="164" spans="1:7" x14ac:dyDescent="0.3">
      <c r="A164">
        <v>72</v>
      </c>
      <c r="B164">
        <v>230</v>
      </c>
      <c r="D164">
        <f t="shared" ca="1" si="4"/>
        <v>-0.37639785270919179</v>
      </c>
      <c r="F164">
        <v>71.986059207651735</v>
      </c>
      <c r="G164">
        <f t="shared" si="5"/>
        <v>230</v>
      </c>
    </row>
    <row r="165" spans="1:7" x14ac:dyDescent="0.3">
      <c r="A165">
        <v>71</v>
      </c>
      <c r="B165">
        <v>245</v>
      </c>
      <c r="D165">
        <f t="shared" ca="1" si="4"/>
        <v>-0.420410659148584</v>
      </c>
      <c r="F165">
        <v>71.298491537694829</v>
      </c>
      <c r="G165">
        <f t="shared" si="5"/>
        <v>245</v>
      </c>
    </row>
    <row r="166" spans="1:7" x14ac:dyDescent="0.3">
      <c r="A166">
        <v>70</v>
      </c>
      <c r="B166">
        <v>195</v>
      </c>
      <c r="D166">
        <f t="shared" ca="1" si="4"/>
        <v>0.37793712205694141</v>
      </c>
      <c r="F166">
        <v>69.744922361403482</v>
      </c>
      <c r="G166">
        <f t="shared" si="5"/>
        <v>195</v>
      </c>
    </row>
    <row r="167" spans="1:7" x14ac:dyDescent="0.3">
      <c r="A167">
        <v>71</v>
      </c>
      <c r="B167">
        <v>195</v>
      </c>
      <c r="D167">
        <f t="shared" ca="1" si="4"/>
        <v>-0.37680523225882556</v>
      </c>
      <c r="F167">
        <v>71.067458756889195</v>
      </c>
      <c r="G167">
        <f t="shared" si="5"/>
        <v>195</v>
      </c>
    </row>
    <row r="168" spans="1:7" x14ac:dyDescent="0.3">
      <c r="A168">
        <v>74</v>
      </c>
      <c r="B168">
        <v>240</v>
      </c>
      <c r="D168">
        <f t="shared" ca="1" si="4"/>
        <v>-0.25512542754006429</v>
      </c>
      <c r="F168">
        <v>73.876298764882364</v>
      </c>
      <c r="G168">
        <f t="shared" si="5"/>
        <v>240</v>
      </c>
    </row>
    <row r="169" spans="1:7" x14ac:dyDescent="0.3">
      <c r="A169">
        <v>69</v>
      </c>
      <c r="B169">
        <v>180</v>
      </c>
      <c r="D169">
        <f t="shared" ca="1" si="4"/>
        <v>0.41975535989266877</v>
      </c>
      <c r="F169">
        <v>68.524472039929051</v>
      </c>
      <c r="G169">
        <f t="shared" si="5"/>
        <v>180</v>
      </c>
    </row>
    <row r="170" spans="1:7" x14ac:dyDescent="0.3">
      <c r="A170">
        <v>69</v>
      </c>
      <c r="B170">
        <v>180</v>
      </c>
      <c r="D170">
        <f t="shared" ca="1" si="4"/>
        <v>-0.3808486108556759</v>
      </c>
      <c r="F170">
        <v>69.440323645914305</v>
      </c>
      <c r="G170">
        <f t="shared" si="5"/>
        <v>180</v>
      </c>
    </row>
    <row r="171" spans="1:7" x14ac:dyDescent="0.3">
      <c r="A171">
        <v>73</v>
      </c>
      <c r="B171">
        <v>220</v>
      </c>
      <c r="D171">
        <f t="shared" ca="1" si="4"/>
        <v>-0.33930336770038227</v>
      </c>
      <c r="F171">
        <v>72.675001857064032</v>
      </c>
      <c r="G171">
        <f t="shared" si="5"/>
        <v>220</v>
      </c>
    </row>
    <row r="172" spans="1:7" x14ac:dyDescent="0.3">
      <c r="A172">
        <v>75</v>
      </c>
      <c r="B172">
        <v>210</v>
      </c>
      <c r="D172">
        <f t="shared" ca="1" si="4"/>
        <v>0.21921337090007231</v>
      </c>
      <c r="F172">
        <v>75.438317604418245</v>
      </c>
      <c r="G172">
        <f t="shared" si="5"/>
        <v>210</v>
      </c>
    </row>
    <row r="173" spans="1:7" x14ac:dyDescent="0.3">
      <c r="A173">
        <v>72</v>
      </c>
      <c r="B173">
        <v>190</v>
      </c>
      <c r="D173">
        <f t="shared" ca="1" si="4"/>
        <v>-0.14426707598316735</v>
      </c>
      <c r="F173">
        <v>71.70284784941849</v>
      </c>
      <c r="G173">
        <f t="shared" si="5"/>
        <v>190</v>
      </c>
    </row>
    <row r="174" spans="1:7" x14ac:dyDescent="0.3">
      <c r="A174">
        <v>74</v>
      </c>
      <c r="B174">
        <v>210</v>
      </c>
      <c r="D174">
        <f t="shared" ca="1" si="4"/>
        <v>-0.28048499915883784</v>
      </c>
      <c r="F174">
        <v>74.263364610640252</v>
      </c>
      <c r="G174">
        <f t="shared" si="5"/>
        <v>210</v>
      </c>
    </row>
    <row r="175" spans="1:7" x14ac:dyDescent="0.3">
      <c r="A175">
        <v>75</v>
      </c>
      <c r="B175">
        <v>215</v>
      </c>
      <c r="D175">
        <f t="shared" ca="1" si="4"/>
        <v>-0.15241771756748657</v>
      </c>
      <c r="F175">
        <v>75.246747302557282</v>
      </c>
      <c r="G175">
        <f t="shared" si="5"/>
        <v>215</v>
      </c>
    </row>
    <row r="176" spans="1:7" x14ac:dyDescent="0.3">
      <c r="A176">
        <v>76</v>
      </c>
      <c r="B176">
        <v>210</v>
      </c>
      <c r="D176">
        <f t="shared" ca="1" si="4"/>
        <v>-0.40109038641986983</v>
      </c>
      <c r="F176">
        <v>76.065953085091394</v>
      </c>
      <c r="G176">
        <f t="shared" si="5"/>
        <v>210</v>
      </c>
    </row>
    <row r="177" spans="1:7" x14ac:dyDescent="0.3">
      <c r="A177">
        <v>76</v>
      </c>
      <c r="B177">
        <v>230</v>
      </c>
      <c r="D177">
        <f t="shared" ca="1" si="4"/>
        <v>0.49917161640148022</v>
      </c>
      <c r="F177">
        <v>76.059702476366951</v>
      </c>
      <c r="G177">
        <f t="shared" si="5"/>
        <v>230</v>
      </c>
    </row>
    <row r="178" spans="1:7" x14ac:dyDescent="0.3">
      <c r="A178">
        <v>75</v>
      </c>
      <c r="B178">
        <v>215</v>
      </c>
      <c r="D178">
        <f t="shared" ca="1" si="4"/>
        <v>-0.3261699124217089</v>
      </c>
      <c r="F178">
        <v>75.128467204046984</v>
      </c>
      <c r="G178">
        <f t="shared" si="5"/>
        <v>215</v>
      </c>
    </row>
    <row r="179" spans="1:7" x14ac:dyDescent="0.3">
      <c r="A179">
        <v>78</v>
      </c>
      <c r="B179">
        <v>245</v>
      </c>
      <c r="D179">
        <f t="shared" ca="1" si="4"/>
        <v>0.21111445607740864</v>
      </c>
      <c r="F179">
        <v>77.680169717521537</v>
      </c>
      <c r="G179">
        <f t="shared" si="5"/>
        <v>245</v>
      </c>
    </row>
    <row r="180" spans="1:7" x14ac:dyDescent="0.3">
      <c r="A180">
        <v>74</v>
      </c>
      <c r="B180">
        <v>235</v>
      </c>
      <c r="D180">
        <f t="shared" ca="1" si="4"/>
        <v>0.48851103524141137</v>
      </c>
      <c r="F180">
        <v>74.217352605476279</v>
      </c>
      <c r="G180">
        <f t="shared" si="5"/>
        <v>235</v>
      </c>
    </row>
    <row r="181" spans="1:7" x14ac:dyDescent="0.3">
      <c r="A181">
        <v>74</v>
      </c>
      <c r="B181">
        <v>200</v>
      </c>
      <c r="D181">
        <f t="shared" ca="1" si="4"/>
        <v>-0.38920791519287756</v>
      </c>
      <c r="F181">
        <v>73.518135667882802</v>
      </c>
      <c r="G181">
        <f t="shared" si="5"/>
        <v>200</v>
      </c>
    </row>
    <row r="182" spans="1:7" x14ac:dyDescent="0.3">
      <c r="A182">
        <v>74</v>
      </c>
      <c r="B182">
        <v>225</v>
      </c>
      <c r="D182">
        <f t="shared" ca="1" si="4"/>
        <v>-0.43351242864749362</v>
      </c>
      <c r="F182">
        <v>74.115611967279193</v>
      </c>
      <c r="G182">
        <f t="shared" si="5"/>
        <v>225</v>
      </c>
    </row>
    <row r="183" spans="1:7" x14ac:dyDescent="0.3">
      <c r="A183">
        <v>74</v>
      </c>
      <c r="B183">
        <v>185</v>
      </c>
      <c r="D183">
        <f t="shared" ca="1" si="4"/>
        <v>-0.3464019476929181</v>
      </c>
      <c r="F183">
        <v>73.781719288521728</v>
      </c>
      <c r="G183">
        <f t="shared" si="5"/>
        <v>185</v>
      </c>
    </row>
    <row r="184" spans="1:7" x14ac:dyDescent="0.3">
      <c r="A184">
        <v>75</v>
      </c>
      <c r="B184">
        <v>210</v>
      </c>
      <c r="D184">
        <f t="shared" ca="1" si="4"/>
        <v>0.45322610583589695</v>
      </c>
      <c r="F184">
        <v>74.904569131239811</v>
      </c>
      <c r="G184">
        <f t="shared" si="5"/>
        <v>210</v>
      </c>
    </row>
    <row r="185" spans="1:7" x14ac:dyDescent="0.3">
      <c r="A185">
        <v>75</v>
      </c>
      <c r="B185">
        <v>205</v>
      </c>
      <c r="D185">
        <f t="shared" ca="1" si="4"/>
        <v>-0.12593669843777744</v>
      </c>
      <c r="F185">
        <v>75.340298542511576</v>
      </c>
      <c r="G185">
        <f t="shared" si="5"/>
        <v>205</v>
      </c>
    </row>
    <row r="186" spans="1:7" x14ac:dyDescent="0.3">
      <c r="A186">
        <v>79</v>
      </c>
      <c r="B186">
        <v>205</v>
      </c>
      <c r="D186">
        <f t="shared" ca="1" si="4"/>
        <v>0.4579519488832785</v>
      </c>
      <c r="F186">
        <v>79.398267763231189</v>
      </c>
      <c r="G186">
        <f t="shared" si="5"/>
        <v>205</v>
      </c>
    </row>
    <row r="187" spans="1:7" x14ac:dyDescent="0.3">
      <c r="A187">
        <v>72</v>
      </c>
      <c r="B187">
        <v>200</v>
      </c>
      <c r="D187">
        <f t="shared" ca="1" si="4"/>
        <v>0.47890149772306323</v>
      </c>
      <c r="F187">
        <v>72.31084921952359</v>
      </c>
      <c r="G187">
        <f t="shared" si="5"/>
        <v>200</v>
      </c>
    </row>
    <row r="188" spans="1:7" x14ac:dyDescent="0.3">
      <c r="A188">
        <v>72</v>
      </c>
      <c r="B188">
        <v>215</v>
      </c>
      <c r="D188">
        <f t="shared" ca="1" si="4"/>
        <v>-0.29894056438133954</v>
      </c>
      <c r="F188">
        <v>72.109897468064133</v>
      </c>
      <c r="G188">
        <f t="shared" si="5"/>
        <v>215</v>
      </c>
    </row>
    <row r="189" spans="1:7" x14ac:dyDescent="0.3">
      <c r="A189">
        <v>70</v>
      </c>
      <c r="B189">
        <v>170</v>
      </c>
      <c r="D189">
        <f t="shared" ca="1" si="4"/>
        <v>-0.33755232160128379</v>
      </c>
      <c r="F189">
        <v>69.798228092341972</v>
      </c>
      <c r="G189">
        <f t="shared" si="5"/>
        <v>170</v>
      </c>
    </row>
    <row r="190" spans="1:7" x14ac:dyDescent="0.3">
      <c r="A190">
        <v>68</v>
      </c>
      <c r="B190">
        <v>180</v>
      </c>
      <c r="D190">
        <f t="shared" ca="1" si="4"/>
        <v>0.32421156378422988</v>
      </c>
      <c r="F190">
        <v>68.492850256766445</v>
      </c>
      <c r="G190">
        <f t="shared" si="5"/>
        <v>180</v>
      </c>
    </row>
    <row r="191" spans="1:7" x14ac:dyDescent="0.3">
      <c r="A191">
        <v>68</v>
      </c>
      <c r="B191">
        <v>170</v>
      </c>
      <c r="D191">
        <f t="shared" ca="1" si="4"/>
        <v>-0.29553078561992474</v>
      </c>
      <c r="F191">
        <v>68.061105650154971</v>
      </c>
      <c r="G191">
        <f t="shared" si="5"/>
        <v>170</v>
      </c>
    </row>
    <row r="192" spans="1:7" x14ac:dyDescent="0.3">
      <c r="A192">
        <v>70</v>
      </c>
      <c r="B192">
        <v>200</v>
      </c>
      <c r="D192">
        <f t="shared" ca="1" si="4"/>
        <v>0.24627366239110093</v>
      </c>
      <c r="F192">
        <v>69.936544405449524</v>
      </c>
      <c r="G192">
        <f t="shared" si="5"/>
        <v>200</v>
      </c>
    </row>
    <row r="193" spans="1:7" x14ac:dyDescent="0.3">
      <c r="A193">
        <v>73</v>
      </c>
      <c r="B193">
        <v>225</v>
      </c>
      <c r="D193">
        <f t="shared" ca="1" si="4"/>
        <v>-0.34042001929629484</v>
      </c>
      <c r="F193">
        <v>73.419303873573057</v>
      </c>
      <c r="G193">
        <f t="shared" si="5"/>
        <v>225</v>
      </c>
    </row>
    <row r="194" spans="1:7" x14ac:dyDescent="0.3">
      <c r="A194">
        <v>73</v>
      </c>
      <c r="B194">
        <v>215</v>
      </c>
      <c r="D194">
        <f t="shared" ca="1" si="4"/>
        <v>0.27526318477385336</v>
      </c>
      <c r="F194">
        <v>72.618263995961783</v>
      </c>
      <c r="G194">
        <f t="shared" si="5"/>
        <v>215</v>
      </c>
    </row>
    <row r="195" spans="1:7" x14ac:dyDescent="0.3">
      <c r="A195">
        <v>75</v>
      </c>
      <c r="B195">
        <v>210</v>
      </c>
      <c r="D195">
        <f t="shared" ref="D195:D258" ca="1" si="6">RAND()-0.5</f>
        <v>0.27256825038823473</v>
      </c>
      <c r="F195">
        <v>75.483343596308231</v>
      </c>
      <c r="G195">
        <f t="shared" ref="G195:G258" si="7">B195</f>
        <v>210</v>
      </c>
    </row>
    <row r="196" spans="1:7" x14ac:dyDescent="0.3">
      <c r="A196">
        <v>72</v>
      </c>
      <c r="B196">
        <v>210</v>
      </c>
      <c r="D196">
        <f t="shared" ca="1" si="6"/>
        <v>0.24022570280081246</v>
      </c>
      <c r="F196">
        <v>71.908031947728674</v>
      </c>
      <c r="G196">
        <f t="shared" si="7"/>
        <v>210</v>
      </c>
    </row>
    <row r="197" spans="1:7" x14ac:dyDescent="0.3">
      <c r="A197">
        <v>75</v>
      </c>
      <c r="B197">
        <v>225</v>
      </c>
      <c r="D197">
        <f t="shared" ca="1" si="6"/>
        <v>6.5239125769316342E-2</v>
      </c>
      <c r="F197">
        <v>74.973302024367285</v>
      </c>
      <c r="G197">
        <f t="shared" si="7"/>
        <v>225</v>
      </c>
    </row>
    <row r="198" spans="1:7" x14ac:dyDescent="0.3">
      <c r="A198">
        <v>74</v>
      </c>
      <c r="B198">
        <v>230</v>
      </c>
      <c r="D198">
        <f t="shared" ca="1" si="6"/>
        <v>0.31088684395536925</v>
      </c>
      <c r="F198">
        <v>73.616194924401114</v>
      </c>
      <c r="G198">
        <f t="shared" si="7"/>
        <v>230</v>
      </c>
    </row>
    <row r="199" spans="1:7" x14ac:dyDescent="0.3">
      <c r="A199">
        <v>71</v>
      </c>
      <c r="B199">
        <v>185</v>
      </c>
      <c r="D199">
        <f t="shared" ca="1" si="6"/>
        <v>-0.1087040406942581</v>
      </c>
      <c r="F199">
        <v>70.78179891140114</v>
      </c>
      <c r="G199">
        <f t="shared" si="7"/>
        <v>185</v>
      </c>
    </row>
    <row r="200" spans="1:7" x14ac:dyDescent="0.3">
      <c r="A200">
        <v>76</v>
      </c>
      <c r="B200">
        <v>220</v>
      </c>
      <c r="D200">
        <f t="shared" ca="1" si="6"/>
        <v>6.7028535913417286E-2</v>
      </c>
      <c r="F200">
        <v>76.122037698175447</v>
      </c>
      <c r="G200">
        <f t="shared" si="7"/>
        <v>220</v>
      </c>
    </row>
    <row r="201" spans="1:7" x14ac:dyDescent="0.3">
      <c r="A201">
        <v>76</v>
      </c>
      <c r="B201">
        <v>225</v>
      </c>
      <c r="D201">
        <f t="shared" ca="1" si="6"/>
        <v>0.43010767737053979</v>
      </c>
      <c r="F201">
        <v>75.95799587213746</v>
      </c>
      <c r="G201">
        <f t="shared" si="7"/>
        <v>225</v>
      </c>
    </row>
    <row r="202" spans="1:7" x14ac:dyDescent="0.3">
      <c r="A202">
        <v>73</v>
      </c>
      <c r="B202">
        <v>215</v>
      </c>
      <c r="D202">
        <f t="shared" ca="1" si="6"/>
        <v>0.41705910895676634</v>
      </c>
      <c r="F202">
        <v>72.83909415225169</v>
      </c>
      <c r="G202">
        <f t="shared" si="7"/>
        <v>215</v>
      </c>
    </row>
    <row r="203" spans="1:7" x14ac:dyDescent="0.3">
      <c r="A203">
        <v>74</v>
      </c>
      <c r="B203">
        <v>215</v>
      </c>
      <c r="D203">
        <f t="shared" ca="1" si="6"/>
        <v>-0.38931098138070264</v>
      </c>
      <c r="F203">
        <v>74.367644275581796</v>
      </c>
      <c r="G203">
        <f t="shared" si="7"/>
        <v>215</v>
      </c>
    </row>
    <row r="204" spans="1:7" x14ac:dyDescent="0.3">
      <c r="A204">
        <v>71</v>
      </c>
      <c r="B204">
        <v>195</v>
      </c>
      <c r="D204">
        <f t="shared" ca="1" si="6"/>
        <v>0.15616771302084087</v>
      </c>
      <c r="F204">
        <v>70.927941706905273</v>
      </c>
      <c r="G204">
        <f t="shared" si="7"/>
        <v>195</v>
      </c>
    </row>
    <row r="205" spans="1:7" x14ac:dyDescent="0.3">
      <c r="A205">
        <v>75</v>
      </c>
      <c r="B205">
        <v>195</v>
      </c>
      <c r="D205">
        <f t="shared" ca="1" si="6"/>
        <v>0.36592431050274821</v>
      </c>
      <c r="F205">
        <v>74.6438386484093</v>
      </c>
      <c r="G205">
        <f t="shared" si="7"/>
        <v>195</v>
      </c>
    </row>
    <row r="206" spans="1:7" x14ac:dyDescent="0.3">
      <c r="A206">
        <v>77</v>
      </c>
      <c r="B206">
        <v>215</v>
      </c>
      <c r="D206">
        <f t="shared" ca="1" si="6"/>
        <v>0.10909514883808324</v>
      </c>
      <c r="F206">
        <v>77.202774740613066</v>
      </c>
      <c r="G206">
        <f t="shared" si="7"/>
        <v>215</v>
      </c>
    </row>
    <row r="207" spans="1:7" x14ac:dyDescent="0.3">
      <c r="A207">
        <v>74</v>
      </c>
      <c r="B207">
        <v>225</v>
      </c>
      <c r="D207">
        <f t="shared" ca="1" si="6"/>
        <v>0.37552329522834305</v>
      </c>
      <c r="F207">
        <v>74.352578322910148</v>
      </c>
      <c r="G207">
        <f t="shared" si="7"/>
        <v>225</v>
      </c>
    </row>
    <row r="208" spans="1:7" x14ac:dyDescent="0.3">
      <c r="A208">
        <v>72</v>
      </c>
      <c r="B208">
        <v>230</v>
      </c>
      <c r="D208">
        <f t="shared" ca="1" si="6"/>
        <v>0.16760766473848832</v>
      </c>
      <c r="F208">
        <v>72.130585469104503</v>
      </c>
      <c r="G208">
        <f t="shared" si="7"/>
        <v>230</v>
      </c>
    </row>
    <row r="209" spans="1:7" x14ac:dyDescent="0.3">
      <c r="A209">
        <v>76</v>
      </c>
      <c r="B209">
        <v>225</v>
      </c>
      <c r="D209">
        <f t="shared" ca="1" si="6"/>
        <v>0.17332786650694643</v>
      </c>
      <c r="F209">
        <v>75.606079135757739</v>
      </c>
      <c r="G209">
        <f t="shared" si="7"/>
        <v>225</v>
      </c>
    </row>
    <row r="210" spans="1:7" x14ac:dyDescent="0.3">
      <c r="A210">
        <v>72</v>
      </c>
      <c r="B210">
        <v>200</v>
      </c>
      <c r="D210">
        <f t="shared" ca="1" si="6"/>
        <v>0.16625466647755616</v>
      </c>
      <c r="F210">
        <v>71.938776553290353</v>
      </c>
      <c r="G210">
        <f t="shared" si="7"/>
        <v>200</v>
      </c>
    </row>
    <row r="211" spans="1:7" x14ac:dyDescent="0.3">
      <c r="A211">
        <v>76</v>
      </c>
      <c r="B211">
        <v>225</v>
      </c>
      <c r="D211">
        <f t="shared" ca="1" si="6"/>
        <v>-2.6068455988295103E-3</v>
      </c>
      <c r="F211">
        <v>75.597581836163215</v>
      </c>
      <c r="G211">
        <f t="shared" si="7"/>
        <v>225</v>
      </c>
    </row>
    <row r="212" spans="1:7" x14ac:dyDescent="0.3">
      <c r="A212">
        <v>77</v>
      </c>
      <c r="B212">
        <v>225</v>
      </c>
      <c r="D212">
        <f t="shared" ca="1" si="6"/>
        <v>-0.36169075443965959</v>
      </c>
      <c r="F212">
        <v>77.429109261198477</v>
      </c>
      <c r="G212">
        <f t="shared" si="7"/>
        <v>225</v>
      </c>
    </row>
    <row r="213" spans="1:7" x14ac:dyDescent="0.3">
      <c r="A213">
        <v>71</v>
      </c>
      <c r="B213">
        <v>200</v>
      </c>
      <c r="D213">
        <f t="shared" ca="1" si="6"/>
        <v>9.5666382327380672E-3</v>
      </c>
      <c r="F213">
        <v>71.369637423691074</v>
      </c>
      <c r="G213">
        <f t="shared" si="7"/>
        <v>200</v>
      </c>
    </row>
    <row r="214" spans="1:7" x14ac:dyDescent="0.3">
      <c r="A214">
        <v>72</v>
      </c>
      <c r="B214">
        <v>220</v>
      </c>
      <c r="D214">
        <f t="shared" ca="1" si="6"/>
        <v>0.27722181212135111</v>
      </c>
      <c r="F214">
        <v>71.617902008955639</v>
      </c>
      <c r="G214">
        <f t="shared" si="7"/>
        <v>220</v>
      </c>
    </row>
    <row r="215" spans="1:7" x14ac:dyDescent="0.3">
      <c r="A215">
        <v>69</v>
      </c>
      <c r="B215">
        <v>180</v>
      </c>
      <c r="D215">
        <f t="shared" ca="1" si="6"/>
        <v>0.40353227085656207</v>
      </c>
      <c r="F215">
        <v>68.964159596016088</v>
      </c>
      <c r="G215">
        <f t="shared" si="7"/>
        <v>180</v>
      </c>
    </row>
    <row r="216" spans="1:7" x14ac:dyDescent="0.3">
      <c r="A216">
        <v>74</v>
      </c>
      <c r="B216">
        <v>230</v>
      </c>
      <c r="D216">
        <f t="shared" ca="1" si="6"/>
        <v>-0.1581856495747832</v>
      </c>
      <c r="F216">
        <v>74.308590544965782</v>
      </c>
      <c r="G216">
        <f t="shared" si="7"/>
        <v>230</v>
      </c>
    </row>
    <row r="217" spans="1:7" x14ac:dyDescent="0.3">
      <c r="A217">
        <v>73</v>
      </c>
      <c r="B217">
        <v>210</v>
      </c>
      <c r="D217">
        <f t="shared" ca="1" si="6"/>
        <v>0.11085795130751219</v>
      </c>
      <c r="F217">
        <v>73.411500958955486</v>
      </c>
      <c r="G217">
        <f t="shared" si="7"/>
        <v>210</v>
      </c>
    </row>
    <row r="218" spans="1:7" x14ac:dyDescent="0.3">
      <c r="A218">
        <v>76</v>
      </c>
      <c r="B218">
        <v>235</v>
      </c>
      <c r="D218">
        <f t="shared" ca="1" si="6"/>
        <v>0.26734046845532733</v>
      </c>
      <c r="F218">
        <v>76.133163769226385</v>
      </c>
      <c r="G218">
        <f t="shared" si="7"/>
        <v>235</v>
      </c>
    </row>
    <row r="219" spans="1:7" x14ac:dyDescent="0.3">
      <c r="A219">
        <v>69</v>
      </c>
      <c r="B219">
        <v>190</v>
      </c>
      <c r="D219">
        <f t="shared" ca="1" si="6"/>
        <v>-0.39669027468075191</v>
      </c>
      <c r="F219">
        <v>68.804445768159738</v>
      </c>
      <c r="G219">
        <f t="shared" si="7"/>
        <v>190</v>
      </c>
    </row>
    <row r="220" spans="1:7" x14ac:dyDescent="0.3">
      <c r="A220">
        <v>74</v>
      </c>
      <c r="B220">
        <v>215</v>
      </c>
      <c r="D220">
        <f t="shared" ca="1" si="6"/>
        <v>0.21618117223265698</v>
      </c>
      <c r="F220">
        <v>73.653189918613393</v>
      </c>
      <c r="G220">
        <f t="shared" si="7"/>
        <v>215</v>
      </c>
    </row>
    <row r="221" spans="1:7" x14ac:dyDescent="0.3">
      <c r="A221">
        <v>76</v>
      </c>
      <c r="B221">
        <v>215</v>
      </c>
      <c r="D221">
        <f t="shared" ca="1" si="6"/>
        <v>0.38674987779829517</v>
      </c>
      <c r="F221">
        <v>76.187521599014488</v>
      </c>
      <c r="G221">
        <f t="shared" si="7"/>
        <v>215</v>
      </c>
    </row>
    <row r="222" spans="1:7" x14ac:dyDescent="0.3">
      <c r="A222">
        <v>72</v>
      </c>
      <c r="B222">
        <v>205</v>
      </c>
      <c r="D222">
        <f t="shared" ca="1" si="6"/>
        <v>0.48930905436131678</v>
      </c>
      <c r="F222">
        <v>71.961991514224309</v>
      </c>
      <c r="G222">
        <f t="shared" si="7"/>
        <v>205</v>
      </c>
    </row>
    <row r="223" spans="1:7" x14ac:dyDescent="0.3">
      <c r="A223">
        <v>75</v>
      </c>
      <c r="B223">
        <v>200</v>
      </c>
      <c r="D223">
        <f t="shared" ca="1" si="6"/>
        <v>-0.38138811679670204</v>
      </c>
      <c r="F223">
        <v>74.932391170977439</v>
      </c>
      <c r="G223">
        <f t="shared" si="7"/>
        <v>200</v>
      </c>
    </row>
    <row r="224" spans="1:7" x14ac:dyDescent="0.3">
      <c r="A224">
        <v>72</v>
      </c>
      <c r="B224">
        <v>220</v>
      </c>
      <c r="D224">
        <f t="shared" ca="1" si="6"/>
        <v>0.44167527423853503</v>
      </c>
      <c r="F224">
        <v>71.795295647515701</v>
      </c>
      <c r="G224">
        <f t="shared" si="7"/>
        <v>220</v>
      </c>
    </row>
    <row r="225" spans="1:7" x14ac:dyDescent="0.3">
      <c r="A225">
        <v>75</v>
      </c>
      <c r="B225">
        <v>220</v>
      </c>
      <c r="D225">
        <f t="shared" ca="1" si="6"/>
        <v>0.36208087467581918</v>
      </c>
      <c r="F225">
        <v>75.046980628684551</v>
      </c>
      <c r="G225">
        <f t="shared" si="7"/>
        <v>220</v>
      </c>
    </row>
    <row r="226" spans="1:7" x14ac:dyDescent="0.3">
      <c r="A226">
        <v>77</v>
      </c>
      <c r="B226">
        <v>260</v>
      </c>
      <c r="D226">
        <f t="shared" ca="1" si="6"/>
        <v>-8.5803939774957261E-2</v>
      </c>
      <c r="F226">
        <v>76.974748718721585</v>
      </c>
      <c r="G226">
        <f t="shared" si="7"/>
        <v>260</v>
      </c>
    </row>
    <row r="227" spans="1:7" x14ac:dyDescent="0.3">
      <c r="A227">
        <v>75</v>
      </c>
      <c r="B227">
        <v>235</v>
      </c>
      <c r="D227">
        <f t="shared" ca="1" si="6"/>
        <v>0.16132195146518247</v>
      </c>
      <c r="F227">
        <v>75.052348971617008</v>
      </c>
      <c r="G227">
        <f t="shared" si="7"/>
        <v>235</v>
      </c>
    </row>
    <row r="228" spans="1:7" x14ac:dyDescent="0.3">
      <c r="A228">
        <v>76</v>
      </c>
      <c r="B228">
        <v>230</v>
      </c>
      <c r="D228">
        <f t="shared" ca="1" si="6"/>
        <v>8.9339160441652021E-2</v>
      </c>
      <c r="F228">
        <v>76.323687954509381</v>
      </c>
      <c r="G228">
        <f t="shared" si="7"/>
        <v>230</v>
      </c>
    </row>
    <row r="229" spans="1:7" x14ac:dyDescent="0.3">
      <c r="A229">
        <v>74</v>
      </c>
      <c r="B229">
        <v>230</v>
      </c>
      <c r="D229">
        <f t="shared" ca="1" si="6"/>
        <v>0.26309601364800095</v>
      </c>
      <c r="F229">
        <v>74.357353108776678</v>
      </c>
      <c r="G229">
        <f t="shared" si="7"/>
        <v>230</v>
      </c>
    </row>
    <row r="230" spans="1:7" x14ac:dyDescent="0.3">
      <c r="A230">
        <v>73</v>
      </c>
      <c r="B230">
        <v>210</v>
      </c>
      <c r="D230">
        <f t="shared" ca="1" si="6"/>
        <v>-0.10099746760585326</v>
      </c>
      <c r="F230">
        <v>72.528480140271228</v>
      </c>
      <c r="G230">
        <f t="shared" si="7"/>
        <v>210</v>
      </c>
    </row>
    <row r="231" spans="1:7" x14ac:dyDescent="0.3">
      <c r="A231">
        <v>77</v>
      </c>
      <c r="B231">
        <v>240</v>
      </c>
      <c r="D231">
        <f t="shared" ca="1" si="6"/>
        <v>-0.20456636775724735</v>
      </c>
      <c r="F231">
        <v>76.822603167290751</v>
      </c>
      <c r="G231">
        <f t="shared" si="7"/>
        <v>240</v>
      </c>
    </row>
    <row r="232" spans="1:7" x14ac:dyDescent="0.3">
      <c r="A232">
        <v>74</v>
      </c>
      <c r="B232">
        <v>215</v>
      </c>
      <c r="D232">
        <f t="shared" ca="1" si="6"/>
        <v>0.41447526228766118</v>
      </c>
      <c r="F232">
        <v>74.202544801851118</v>
      </c>
      <c r="G232">
        <f t="shared" si="7"/>
        <v>215</v>
      </c>
    </row>
    <row r="233" spans="1:7" x14ac:dyDescent="0.3">
      <c r="A233">
        <v>75</v>
      </c>
      <c r="B233">
        <v>225</v>
      </c>
      <c r="D233">
        <f t="shared" ca="1" si="6"/>
        <v>-0.30282073147550026</v>
      </c>
      <c r="F233">
        <v>74.51939439007657</v>
      </c>
      <c r="G233">
        <f t="shared" si="7"/>
        <v>225</v>
      </c>
    </row>
    <row r="234" spans="1:7" x14ac:dyDescent="0.3">
      <c r="A234">
        <v>77</v>
      </c>
      <c r="B234">
        <v>225</v>
      </c>
      <c r="D234">
        <f t="shared" ca="1" si="6"/>
        <v>-0.17286427825032291</v>
      </c>
      <c r="F234">
        <v>77.423726659424801</v>
      </c>
      <c r="G234">
        <f t="shared" si="7"/>
        <v>225</v>
      </c>
    </row>
    <row r="235" spans="1:7" x14ac:dyDescent="0.3">
      <c r="A235">
        <v>74</v>
      </c>
      <c r="B235">
        <v>185</v>
      </c>
      <c r="D235">
        <f t="shared" ca="1" si="6"/>
        <v>-0.10869642897314458</v>
      </c>
      <c r="F235">
        <v>73.968487397126424</v>
      </c>
      <c r="G235">
        <f t="shared" si="7"/>
        <v>185</v>
      </c>
    </row>
    <row r="236" spans="1:7" x14ac:dyDescent="0.3">
      <c r="A236">
        <v>71</v>
      </c>
      <c r="B236">
        <v>190</v>
      </c>
      <c r="D236">
        <f t="shared" ca="1" si="6"/>
        <v>9.069438131587948E-2</v>
      </c>
      <c r="F236">
        <v>70.646900860968088</v>
      </c>
      <c r="G236">
        <f t="shared" si="7"/>
        <v>190</v>
      </c>
    </row>
    <row r="237" spans="1:7" x14ac:dyDescent="0.3">
      <c r="A237">
        <v>79</v>
      </c>
      <c r="B237">
        <v>290</v>
      </c>
      <c r="D237">
        <f t="shared" ca="1" si="6"/>
        <v>-0.16143776138107901</v>
      </c>
      <c r="F237">
        <v>79.482981639251648</v>
      </c>
      <c r="G237">
        <f t="shared" si="7"/>
        <v>290</v>
      </c>
    </row>
    <row r="238" spans="1:7" x14ac:dyDescent="0.3">
      <c r="A238">
        <v>74</v>
      </c>
      <c r="B238">
        <v>235</v>
      </c>
      <c r="D238">
        <f t="shared" ca="1" si="6"/>
        <v>-0.47999724279130163</v>
      </c>
      <c r="F238">
        <v>73.597834895412433</v>
      </c>
      <c r="G238">
        <f t="shared" si="7"/>
        <v>235</v>
      </c>
    </row>
    <row r="239" spans="1:7" x14ac:dyDescent="0.3">
      <c r="A239">
        <v>74</v>
      </c>
      <c r="B239">
        <v>215</v>
      </c>
      <c r="D239">
        <f t="shared" ca="1" si="6"/>
        <v>0.47847689995775622</v>
      </c>
      <c r="F239">
        <v>74.266447396230589</v>
      </c>
      <c r="G239">
        <f t="shared" si="7"/>
        <v>215</v>
      </c>
    </row>
    <row r="240" spans="1:7" x14ac:dyDescent="0.3">
      <c r="A240">
        <v>72</v>
      </c>
      <c r="B240">
        <v>205</v>
      </c>
      <c r="D240">
        <f t="shared" ca="1" si="6"/>
        <v>0.23110114956043626</v>
      </c>
      <c r="F240">
        <v>72.277656876448788</v>
      </c>
      <c r="G240">
        <f t="shared" si="7"/>
        <v>205</v>
      </c>
    </row>
    <row r="241" spans="1:7" x14ac:dyDescent="0.3">
      <c r="A241">
        <v>75</v>
      </c>
      <c r="B241">
        <v>195</v>
      </c>
      <c r="D241">
        <f t="shared" ca="1" si="6"/>
        <v>2.3053759999660417E-2</v>
      </c>
      <c r="F241">
        <v>75.465665671316899</v>
      </c>
      <c r="G241">
        <f t="shared" si="7"/>
        <v>195</v>
      </c>
    </row>
    <row r="242" spans="1:7" x14ac:dyDescent="0.3">
      <c r="A242">
        <v>74</v>
      </c>
      <c r="B242">
        <v>190</v>
      </c>
      <c r="D242">
        <f t="shared" ca="1" si="6"/>
        <v>-0.12871000042500302</v>
      </c>
      <c r="F242">
        <v>73.797707189335583</v>
      </c>
      <c r="G242">
        <f t="shared" si="7"/>
        <v>190</v>
      </c>
    </row>
    <row r="243" spans="1:7" x14ac:dyDescent="0.3">
      <c r="A243">
        <v>75</v>
      </c>
      <c r="B243">
        <v>230</v>
      </c>
      <c r="D243">
        <f t="shared" ca="1" si="6"/>
        <v>0.25756835682403056</v>
      </c>
      <c r="F243">
        <v>75.20337916630848</v>
      </c>
      <c r="G243">
        <f t="shared" si="7"/>
        <v>230</v>
      </c>
    </row>
    <row r="244" spans="1:7" x14ac:dyDescent="0.3">
      <c r="A244">
        <v>75</v>
      </c>
      <c r="B244">
        <v>220</v>
      </c>
      <c r="D244">
        <f t="shared" ca="1" si="6"/>
        <v>0.23365592866938301</v>
      </c>
      <c r="F244">
        <v>74.662049862377714</v>
      </c>
      <c r="G244">
        <f t="shared" si="7"/>
        <v>220</v>
      </c>
    </row>
    <row r="245" spans="1:7" x14ac:dyDescent="0.3">
      <c r="A245">
        <v>71</v>
      </c>
      <c r="B245">
        <v>200</v>
      </c>
      <c r="D245">
        <f t="shared" ca="1" si="6"/>
        <v>-0.15421814030725434</v>
      </c>
      <c r="F245">
        <v>71.029782492299958</v>
      </c>
      <c r="G245">
        <f t="shared" si="7"/>
        <v>200</v>
      </c>
    </row>
    <row r="246" spans="1:7" x14ac:dyDescent="0.3">
      <c r="A246">
        <v>74</v>
      </c>
      <c r="B246">
        <v>205</v>
      </c>
      <c r="D246">
        <f t="shared" ca="1" si="6"/>
        <v>-6.3766171769823576E-2</v>
      </c>
      <c r="F246">
        <v>73.859250675566869</v>
      </c>
      <c r="G246">
        <f t="shared" si="7"/>
        <v>205</v>
      </c>
    </row>
    <row r="247" spans="1:7" x14ac:dyDescent="0.3">
      <c r="A247">
        <v>73</v>
      </c>
      <c r="B247">
        <v>235</v>
      </c>
      <c r="D247">
        <f t="shared" ca="1" si="6"/>
        <v>0.38757030494484446</v>
      </c>
      <c r="F247">
        <v>73.208394109580908</v>
      </c>
      <c r="G247">
        <f t="shared" si="7"/>
        <v>235</v>
      </c>
    </row>
    <row r="248" spans="1:7" x14ac:dyDescent="0.3">
      <c r="A248">
        <v>71</v>
      </c>
      <c r="B248">
        <v>210</v>
      </c>
      <c r="D248">
        <f t="shared" ca="1" si="6"/>
        <v>-0.3912976844640228</v>
      </c>
      <c r="F248">
        <v>70.508716013307179</v>
      </c>
      <c r="G248">
        <f t="shared" si="7"/>
        <v>210</v>
      </c>
    </row>
    <row r="249" spans="1:7" x14ac:dyDescent="0.3">
      <c r="A249">
        <v>74</v>
      </c>
      <c r="B249">
        <v>210</v>
      </c>
      <c r="D249">
        <f t="shared" ca="1" si="6"/>
        <v>-0.1811948131269322</v>
      </c>
      <c r="F249">
        <v>73.578840912084061</v>
      </c>
      <c r="G249">
        <f t="shared" si="7"/>
        <v>210</v>
      </c>
    </row>
    <row r="250" spans="1:7" x14ac:dyDescent="0.3">
      <c r="A250">
        <v>76</v>
      </c>
      <c r="B250">
        <v>215</v>
      </c>
      <c r="D250">
        <f t="shared" ca="1" si="6"/>
        <v>-0.10860462482404643</v>
      </c>
      <c r="F250">
        <v>75.98510095318882</v>
      </c>
      <c r="G250">
        <f t="shared" si="7"/>
        <v>215</v>
      </c>
    </row>
    <row r="251" spans="1:7" x14ac:dyDescent="0.3">
      <c r="A251">
        <v>75</v>
      </c>
      <c r="B251">
        <v>235</v>
      </c>
      <c r="D251">
        <f t="shared" ca="1" si="6"/>
        <v>6.9367762331728589E-2</v>
      </c>
      <c r="F251">
        <v>75.109929319993086</v>
      </c>
      <c r="G251">
        <f t="shared" si="7"/>
        <v>235</v>
      </c>
    </row>
    <row r="252" spans="1:7" x14ac:dyDescent="0.3">
      <c r="A252">
        <v>73</v>
      </c>
      <c r="B252">
        <v>200</v>
      </c>
      <c r="D252">
        <f t="shared" ca="1" si="6"/>
        <v>0.37325932656660166</v>
      </c>
      <c r="F252">
        <v>72.712927432323283</v>
      </c>
      <c r="G252">
        <f t="shared" si="7"/>
        <v>200</v>
      </c>
    </row>
    <row r="253" spans="1:7" x14ac:dyDescent="0.3">
      <c r="A253">
        <v>73</v>
      </c>
      <c r="B253">
        <v>180</v>
      </c>
      <c r="D253">
        <f t="shared" ca="1" si="6"/>
        <v>-7.1202360456451452E-2</v>
      </c>
      <c r="F253">
        <v>73.339273047776373</v>
      </c>
      <c r="G253">
        <f t="shared" si="7"/>
        <v>180</v>
      </c>
    </row>
    <row r="254" spans="1:7" x14ac:dyDescent="0.3">
      <c r="A254">
        <v>75</v>
      </c>
      <c r="B254">
        <v>210</v>
      </c>
      <c r="D254">
        <f t="shared" ca="1" si="6"/>
        <v>0.41876181394921319</v>
      </c>
      <c r="F254">
        <v>75.136330246084668</v>
      </c>
      <c r="G254">
        <f t="shared" si="7"/>
        <v>210</v>
      </c>
    </row>
    <row r="255" spans="1:7" x14ac:dyDescent="0.3">
      <c r="A255">
        <v>72</v>
      </c>
      <c r="B255">
        <v>200</v>
      </c>
      <c r="D255">
        <f t="shared" ca="1" si="6"/>
        <v>-0.22827800627951012</v>
      </c>
      <c r="F255">
        <v>71.681904176792614</v>
      </c>
      <c r="G255">
        <f t="shared" si="7"/>
        <v>200</v>
      </c>
    </row>
    <row r="256" spans="1:7" x14ac:dyDescent="0.3">
      <c r="A256">
        <v>74</v>
      </c>
      <c r="B256">
        <v>210</v>
      </c>
      <c r="D256">
        <f t="shared" ca="1" si="6"/>
        <v>-0.20179686087096194</v>
      </c>
      <c r="F256">
        <v>73.984847081147564</v>
      </c>
      <c r="G256">
        <f t="shared" si="7"/>
        <v>210</v>
      </c>
    </row>
    <row r="257" spans="1:7" x14ac:dyDescent="0.3">
      <c r="A257">
        <v>71</v>
      </c>
      <c r="B257">
        <v>195</v>
      </c>
      <c r="D257">
        <f t="shared" ca="1" si="6"/>
        <v>0.30764117907266952</v>
      </c>
      <c r="F257">
        <v>70.983812540480585</v>
      </c>
      <c r="G257">
        <f t="shared" si="7"/>
        <v>195</v>
      </c>
    </row>
    <row r="258" spans="1:7" x14ac:dyDescent="0.3">
      <c r="A258">
        <v>73</v>
      </c>
      <c r="B258">
        <v>215</v>
      </c>
      <c r="D258">
        <f t="shared" ca="1" si="6"/>
        <v>0.39670013838048446</v>
      </c>
      <c r="F258">
        <v>72.835997428108726</v>
      </c>
      <c r="G258">
        <f t="shared" si="7"/>
        <v>215</v>
      </c>
    </row>
    <row r="259" spans="1:7" x14ac:dyDescent="0.3">
      <c r="A259">
        <v>76</v>
      </c>
      <c r="B259">
        <v>225</v>
      </c>
      <c r="D259">
        <f t="shared" ref="D259:D322" ca="1" si="8">RAND()-0.5</f>
        <v>-0.40253866670467342</v>
      </c>
      <c r="F259">
        <v>76.161596398253749</v>
      </c>
      <c r="G259">
        <f t="shared" ref="G259:G322" si="9">B259</f>
        <v>225</v>
      </c>
    </row>
    <row r="260" spans="1:7" x14ac:dyDescent="0.3">
      <c r="A260">
        <v>75</v>
      </c>
      <c r="B260">
        <v>205</v>
      </c>
      <c r="D260">
        <f t="shared" ca="1" si="8"/>
        <v>-0.33527772270876188</v>
      </c>
      <c r="F260">
        <v>75.394431088613985</v>
      </c>
      <c r="G260">
        <f t="shared" si="9"/>
        <v>205</v>
      </c>
    </row>
    <row r="261" spans="1:7" x14ac:dyDescent="0.3">
      <c r="A261">
        <v>76</v>
      </c>
      <c r="B261">
        <v>205</v>
      </c>
      <c r="D261">
        <f t="shared" ca="1" si="8"/>
        <v>7.4187031165748651E-2</v>
      </c>
      <c r="F261">
        <v>75.976965758571822</v>
      </c>
      <c r="G261">
        <f t="shared" si="9"/>
        <v>205</v>
      </c>
    </row>
    <row r="262" spans="1:7" x14ac:dyDescent="0.3">
      <c r="A262">
        <v>75</v>
      </c>
      <c r="B262">
        <v>260</v>
      </c>
      <c r="D262">
        <f t="shared" ca="1" si="8"/>
        <v>0.45968534057788402</v>
      </c>
      <c r="F262">
        <v>75.189727811467677</v>
      </c>
      <c r="G262">
        <f t="shared" si="9"/>
        <v>260</v>
      </c>
    </row>
    <row r="263" spans="1:7" x14ac:dyDescent="0.3">
      <c r="A263">
        <v>71</v>
      </c>
      <c r="B263">
        <v>200</v>
      </c>
      <c r="D263">
        <f t="shared" ca="1" si="8"/>
        <v>-0.37222645866326409</v>
      </c>
      <c r="F263">
        <v>71.42921740154506</v>
      </c>
      <c r="G263">
        <f t="shared" si="9"/>
        <v>200</v>
      </c>
    </row>
    <row r="264" spans="1:7" x14ac:dyDescent="0.3">
      <c r="A264">
        <v>69</v>
      </c>
      <c r="B264">
        <v>185</v>
      </c>
      <c r="D264">
        <f t="shared" ca="1" si="8"/>
        <v>0.15792717547698365</v>
      </c>
      <c r="F264">
        <v>69.223169019770708</v>
      </c>
      <c r="G264">
        <f t="shared" si="9"/>
        <v>185</v>
      </c>
    </row>
    <row r="265" spans="1:7" x14ac:dyDescent="0.3">
      <c r="A265">
        <v>75</v>
      </c>
      <c r="B265">
        <v>205</v>
      </c>
      <c r="D265">
        <f t="shared" ca="1" si="8"/>
        <v>-0.44579297967048115</v>
      </c>
      <c r="F265">
        <v>74.622528441850847</v>
      </c>
      <c r="G265">
        <f t="shared" si="9"/>
        <v>205</v>
      </c>
    </row>
    <row r="266" spans="1:7" x14ac:dyDescent="0.3">
      <c r="A266">
        <v>71</v>
      </c>
      <c r="B266">
        <v>195</v>
      </c>
      <c r="D266">
        <f t="shared" ca="1" si="8"/>
        <v>0.27695348705432454</v>
      </c>
      <c r="F266">
        <v>70.908274455907531</v>
      </c>
      <c r="G266">
        <f t="shared" si="9"/>
        <v>195</v>
      </c>
    </row>
    <row r="267" spans="1:7" x14ac:dyDescent="0.3">
      <c r="A267">
        <v>72</v>
      </c>
      <c r="B267">
        <v>240</v>
      </c>
      <c r="D267">
        <f t="shared" ca="1" si="8"/>
        <v>-0.10461305463719073</v>
      </c>
      <c r="F267">
        <v>71.617673226957919</v>
      </c>
      <c r="G267">
        <f t="shared" si="9"/>
        <v>240</v>
      </c>
    </row>
    <row r="268" spans="1:7" x14ac:dyDescent="0.3">
      <c r="A268">
        <v>72</v>
      </c>
      <c r="B268">
        <v>190</v>
      </c>
      <c r="D268">
        <f t="shared" ca="1" si="8"/>
        <v>0.34700032624623944</v>
      </c>
      <c r="F268">
        <v>71.759221778150291</v>
      </c>
      <c r="G268">
        <f t="shared" si="9"/>
        <v>190</v>
      </c>
    </row>
    <row r="269" spans="1:7" x14ac:dyDescent="0.3">
      <c r="A269">
        <v>73</v>
      </c>
      <c r="B269">
        <v>195</v>
      </c>
      <c r="D269">
        <f t="shared" ca="1" si="8"/>
        <v>0.29012472810138246</v>
      </c>
      <c r="F269">
        <v>72.953149679061937</v>
      </c>
      <c r="G269">
        <f t="shared" si="9"/>
        <v>195</v>
      </c>
    </row>
    <row r="270" spans="1:7" x14ac:dyDescent="0.3">
      <c r="A270">
        <v>71</v>
      </c>
      <c r="B270">
        <v>170</v>
      </c>
      <c r="D270">
        <f t="shared" ca="1" si="8"/>
        <v>0.41229638573953364</v>
      </c>
      <c r="F270">
        <v>71.009702938641425</v>
      </c>
      <c r="G270">
        <f t="shared" si="9"/>
        <v>170</v>
      </c>
    </row>
    <row r="271" spans="1:7" x14ac:dyDescent="0.3">
      <c r="A271">
        <v>71</v>
      </c>
      <c r="B271">
        <v>195</v>
      </c>
      <c r="D271">
        <f t="shared" ca="1" si="8"/>
        <v>-0.23214903535276721</v>
      </c>
      <c r="F271">
        <v>71.314550192827241</v>
      </c>
      <c r="G271">
        <f t="shared" si="9"/>
        <v>195</v>
      </c>
    </row>
    <row r="272" spans="1:7" x14ac:dyDescent="0.3">
      <c r="A272">
        <v>72</v>
      </c>
      <c r="B272">
        <v>195</v>
      </c>
      <c r="D272">
        <f t="shared" ca="1" si="8"/>
        <v>-0.43132644150370414</v>
      </c>
      <c r="F272">
        <v>71.980084640197006</v>
      </c>
      <c r="G272">
        <f t="shared" si="9"/>
        <v>195</v>
      </c>
    </row>
    <row r="273" spans="1:7" x14ac:dyDescent="0.3">
      <c r="A273">
        <v>76</v>
      </c>
      <c r="B273">
        <v>220</v>
      </c>
      <c r="D273">
        <f t="shared" ca="1" si="8"/>
        <v>8.4869973881699923E-2</v>
      </c>
      <c r="F273">
        <v>75.816981421373256</v>
      </c>
      <c r="G273">
        <f t="shared" si="9"/>
        <v>220</v>
      </c>
    </row>
    <row r="274" spans="1:7" x14ac:dyDescent="0.3">
      <c r="A274">
        <v>73</v>
      </c>
      <c r="B274">
        <v>240</v>
      </c>
      <c r="D274">
        <f t="shared" ca="1" si="8"/>
        <v>-7.9950826651864926E-2</v>
      </c>
      <c r="F274">
        <v>73.397593252065391</v>
      </c>
      <c r="G274">
        <f t="shared" si="9"/>
        <v>240</v>
      </c>
    </row>
    <row r="275" spans="1:7" x14ac:dyDescent="0.3">
      <c r="A275">
        <v>74</v>
      </c>
      <c r="B275">
        <v>195</v>
      </c>
      <c r="D275">
        <f t="shared" ca="1" si="8"/>
        <v>6.6973546812709395E-2</v>
      </c>
      <c r="F275">
        <v>74.439430312852821</v>
      </c>
      <c r="G275">
        <f t="shared" si="9"/>
        <v>195</v>
      </c>
    </row>
    <row r="276" spans="1:7" x14ac:dyDescent="0.3">
      <c r="A276">
        <v>73</v>
      </c>
      <c r="B276">
        <v>200</v>
      </c>
      <c r="D276">
        <f t="shared" ca="1" si="8"/>
        <v>-0.38087829859002664</v>
      </c>
      <c r="F276">
        <v>72.665038610919467</v>
      </c>
      <c r="G276">
        <f t="shared" si="9"/>
        <v>200</v>
      </c>
    </row>
    <row r="277" spans="1:7" x14ac:dyDescent="0.3">
      <c r="A277">
        <v>73</v>
      </c>
      <c r="B277">
        <v>200</v>
      </c>
      <c r="D277">
        <f t="shared" ca="1" si="8"/>
        <v>4.347770595003464E-2</v>
      </c>
      <c r="F277">
        <v>73.281863267633426</v>
      </c>
      <c r="G277">
        <f t="shared" si="9"/>
        <v>200</v>
      </c>
    </row>
    <row r="278" spans="1:7" x14ac:dyDescent="0.3">
      <c r="A278">
        <v>76</v>
      </c>
      <c r="B278">
        <v>215</v>
      </c>
      <c r="D278">
        <f t="shared" ca="1" si="8"/>
        <v>-0.23010774577296667</v>
      </c>
      <c r="F278">
        <v>75.965206279753161</v>
      </c>
      <c r="G278">
        <f t="shared" si="9"/>
        <v>215</v>
      </c>
    </row>
    <row r="279" spans="1:7" x14ac:dyDescent="0.3">
      <c r="A279">
        <v>72</v>
      </c>
      <c r="B279">
        <v>180</v>
      </c>
      <c r="D279">
        <f t="shared" ca="1" si="8"/>
        <v>-1.5801905613045619E-2</v>
      </c>
      <c r="F279">
        <v>71.583452056502267</v>
      </c>
      <c r="G279">
        <f t="shared" si="9"/>
        <v>180</v>
      </c>
    </row>
    <row r="280" spans="1:7" x14ac:dyDescent="0.3">
      <c r="A280">
        <v>72</v>
      </c>
      <c r="B280">
        <v>190</v>
      </c>
      <c r="D280">
        <f t="shared" ca="1" si="8"/>
        <v>-0.37366939280051992</v>
      </c>
      <c r="F280">
        <v>72.428297959488745</v>
      </c>
      <c r="G280">
        <f t="shared" si="9"/>
        <v>190</v>
      </c>
    </row>
    <row r="281" spans="1:7" x14ac:dyDescent="0.3">
      <c r="A281">
        <v>73</v>
      </c>
      <c r="B281">
        <v>205</v>
      </c>
      <c r="D281">
        <f t="shared" ca="1" si="8"/>
        <v>-0.35798929119648326</v>
      </c>
      <c r="F281">
        <v>72.697690383770194</v>
      </c>
      <c r="G281">
        <f t="shared" si="9"/>
        <v>205</v>
      </c>
    </row>
    <row r="282" spans="1:7" x14ac:dyDescent="0.3">
      <c r="A282">
        <v>81</v>
      </c>
      <c r="B282">
        <v>260</v>
      </c>
      <c r="D282">
        <f t="shared" ca="1" si="8"/>
        <v>-0.16789693299259467</v>
      </c>
      <c r="F282">
        <v>80.911535871445182</v>
      </c>
      <c r="G282">
        <f t="shared" si="9"/>
        <v>260</v>
      </c>
    </row>
    <row r="283" spans="1:7" x14ac:dyDescent="0.3">
      <c r="A283">
        <v>78</v>
      </c>
      <c r="B283">
        <v>225</v>
      </c>
      <c r="D283">
        <f t="shared" ca="1" si="8"/>
        <v>0.44607670561641077</v>
      </c>
      <c r="F283">
        <v>77.739403971429795</v>
      </c>
      <c r="G283">
        <f t="shared" si="9"/>
        <v>225</v>
      </c>
    </row>
    <row r="284" spans="1:7" x14ac:dyDescent="0.3">
      <c r="A284">
        <v>76</v>
      </c>
      <c r="B284">
        <v>220</v>
      </c>
      <c r="D284">
        <f t="shared" ca="1" si="8"/>
        <v>-0.18937212641318057</v>
      </c>
      <c r="F284">
        <v>75.650065052340594</v>
      </c>
      <c r="G284">
        <f t="shared" si="9"/>
        <v>220</v>
      </c>
    </row>
    <row r="285" spans="1:7" x14ac:dyDescent="0.3">
      <c r="A285">
        <v>70</v>
      </c>
      <c r="B285">
        <v>190</v>
      </c>
      <c r="D285">
        <f t="shared" ca="1" si="8"/>
        <v>2.3914000778317401E-2</v>
      </c>
      <c r="F285">
        <v>70.190312685446258</v>
      </c>
      <c r="G285">
        <f t="shared" si="9"/>
        <v>190</v>
      </c>
    </row>
    <row r="286" spans="1:7" x14ac:dyDescent="0.3">
      <c r="A286">
        <v>75</v>
      </c>
      <c r="B286">
        <v>220</v>
      </c>
      <c r="D286">
        <f t="shared" ca="1" si="8"/>
        <v>-0.34032961986524679</v>
      </c>
      <c r="F286">
        <v>75.062725944948767</v>
      </c>
      <c r="G286">
        <f t="shared" si="9"/>
        <v>220</v>
      </c>
    </row>
    <row r="287" spans="1:7" x14ac:dyDescent="0.3">
      <c r="A287">
        <v>72</v>
      </c>
      <c r="B287">
        <v>215</v>
      </c>
      <c r="D287">
        <f t="shared" ca="1" si="8"/>
        <v>-0.1095166838588838</v>
      </c>
      <c r="F287">
        <v>71.754621138972965</v>
      </c>
      <c r="G287">
        <f t="shared" si="9"/>
        <v>215</v>
      </c>
    </row>
    <row r="288" spans="1:7" x14ac:dyDescent="0.3">
      <c r="A288">
        <v>69</v>
      </c>
      <c r="B288">
        <v>205</v>
      </c>
      <c r="D288">
        <f t="shared" ca="1" si="8"/>
        <v>-6.8216343439827853E-2</v>
      </c>
      <c r="F288">
        <v>68.585452118513473</v>
      </c>
      <c r="G288">
        <f t="shared" si="9"/>
        <v>205</v>
      </c>
    </row>
    <row r="289" spans="1:7" x14ac:dyDescent="0.3">
      <c r="A289">
        <v>72</v>
      </c>
      <c r="B289">
        <v>190</v>
      </c>
      <c r="D289">
        <f t="shared" ca="1" si="8"/>
        <v>-4.5125702362671327E-2</v>
      </c>
      <c r="F289">
        <v>72.168085668560877</v>
      </c>
      <c r="G289">
        <f t="shared" si="9"/>
        <v>190</v>
      </c>
    </row>
    <row r="290" spans="1:7" x14ac:dyDescent="0.3">
      <c r="A290">
        <v>74</v>
      </c>
      <c r="B290">
        <v>210</v>
      </c>
      <c r="D290">
        <f t="shared" ca="1" si="8"/>
        <v>0.32553774359974774</v>
      </c>
      <c r="F290">
        <v>73.562255022756915</v>
      </c>
      <c r="G290">
        <f t="shared" si="9"/>
        <v>210</v>
      </c>
    </row>
    <row r="291" spans="1:7" x14ac:dyDescent="0.3">
      <c r="A291">
        <v>74</v>
      </c>
      <c r="B291">
        <v>225</v>
      </c>
      <c r="D291">
        <f t="shared" ca="1" si="8"/>
        <v>-2.7566896848797096E-2</v>
      </c>
      <c r="F291">
        <v>73.912246722946094</v>
      </c>
      <c r="G291">
        <f t="shared" si="9"/>
        <v>225</v>
      </c>
    </row>
    <row r="292" spans="1:7" x14ac:dyDescent="0.3">
      <c r="A292">
        <v>75</v>
      </c>
      <c r="B292">
        <v>200</v>
      </c>
      <c r="D292">
        <f t="shared" ca="1" si="8"/>
        <v>-0.40642690575325424</v>
      </c>
      <c r="F292">
        <v>74.517846761238403</v>
      </c>
      <c r="G292">
        <f t="shared" si="9"/>
        <v>200</v>
      </c>
    </row>
    <row r="293" spans="1:7" x14ac:dyDescent="0.3">
      <c r="A293">
        <v>74</v>
      </c>
      <c r="B293">
        <v>215</v>
      </c>
      <c r="D293">
        <f t="shared" ca="1" si="8"/>
        <v>-0.45316982530118199</v>
      </c>
      <c r="F293">
        <v>73.666365666479606</v>
      </c>
      <c r="G293">
        <f t="shared" si="9"/>
        <v>215</v>
      </c>
    </row>
    <row r="294" spans="1:7" x14ac:dyDescent="0.3">
      <c r="A294">
        <v>75</v>
      </c>
      <c r="B294">
        <v>220</v>
      </c>
      <c r="D294">
        <f t="shared" ca="1" si="8"/>
        <v>-0.10725980676374547</v>
      </c>
      <c r="F294">
        <v>74.758823060332773</v>
      </c>
      <c r="G294">
        <f t="shared" si="9"/>
        <v>220</v>
      </c>
    </row>
    <row r="295" spans="1:7" x14ac:dyDescent="0.3">
      <c r="A295">
        <v>74</v>
      </c>
      <c r="B295">
        <v>205</v>
      </c>
      <c r="D295">
        <f t="shared" ca="1" si="8"/>
        <v>-0.24317105183371102</v>
      </c>
      <c r="F295">
        <v>73.99923048610259</v>
      </c>
      <c r="G295">
        <f t="shared" si="9"/>
        <v>205</v>
      </c>
    </row>
    <row r="296" spans="1:7" x14ac:dyDescent="0.3">
      <c r="A296">
        <v>75</v>
      </c>
      <c r="B296">
        <v>185</v>
      </c>
      <c r="D296">
        <f t="shared" ca="1" si="8"/>
        <v>0.2040802225537991</v>
      </c>
      <c r="F296">
        <v>75.474532242808706</v>
      </c>
      <c r="G296">
        <f t="shared" si="9"/>
        <v>185</v>
      </c>
    </row>
    <row r="297" spans="1:7" x14ac:dyDescent="0.3">
      <c r="A297">
        <v>71</v>
      </c>
      <c r="B297">
        <v>205</v>
      </c>
      <c r="D297">
        <f t="shared" ca="1" si="8"/>
        <v>0.20571438550585197</v>
      </c>
      <c r="F297">
        <v>71.056189111646788</v>
      </c>
      <c r="G297">
        <f t="shared" si="9"/>
        <v>205</v>
      </c>
    </row>
    <row r="298" spans="1:7" x14ac:dyDescent="0.3">
      <c r="A298">
        <v>76</v>
      </c>
      <c r="B298">
        <v>235</v>
      </c>
      <c r="D298">
        <f t="shared" ca="1" si="8"/>
        <v>-0.41364868203841854</v>
      </c>
      <c r="F298">
        <v>75.851913377123793</v>
      </c>
      <c r="G298">
        <f t="shared" si="9"/>
        <v>235</v>
      </c>
    </row>
    <row r="299" spans="1:7" x14ac:dyDescent="0.3">
      <c r="A299">
        <v>74</v>
      </c>
      <c r="B299">
        <v>215</v>
      </c>
      <c r="D299">
        <f t="shared" ca="1" si="8"/>
        <v>-0.44504223421113565</v>
      </c>
      <c r="F299">
        <v>74.103022618355297</v>
      </c>
      <c r="G299">
        <f t="shared" si="9"/>
        <v>215</v>
      </c>
    </row>
    <row r="300" spans="1:7" x14ac:dyDescent="0.3">
      <c r="A300">
        <v>77</v>
      </c>
      <c r="B300">
        <v>210</v>
      </c>
      <c r="D300">
        <f t="shared" ca="1" si="8"/>
        <v>2.4324057167061763E-2</v>
      </c>
      <c r="F300">
        <v>76.84795433211454</v>
      </c>
      <c r="G300">
        <f t="shared" si="9"/>
        <v>210</v>
      </c>
    </row>
    <row r="301" spans="1:7" x14ac:dyDescent="0.3">
      <c r="A301">
        <v>77</v>
      </c>
      <c r="B301">
        <v>225</v>
      </c>
      <c r="D301">
        <f t="shared" ca="1" si="8"/>
        <v>-0.13810492104137817</v>
      </c>
      <c r="F301">
        <v>76.516229330543339</v>
      </c>
      <c r="G301">
        <f t="shared" si="9"/>
        <v>225</v>
      </c>
    </row>
    <row r="302" spans="1:7" x14ac:dyDescent="0.3">
      <c r="A302">
        <v>72</v>
      </c>
      <c r="B302">
        <v>225</v>
      </c>
      <c r="D302">
        <f t="shared" ca="1" si="8"/>
        <v>-0.15803757469572643</v>
      </c>
      <c r="F302">
        <v>71.900919084768887</v>
      </c>
      <c r="G302">
        <f t="shared" si="9"/>
        <v>225</v>
      </c>
    </row>
    <row r="303" spans="1:7" x14ac:dyDescent="0.3">
      <c r="A303">
        <v>74</v>
      </c>
      <c r="B303">
        <v>185</v>
      </c>
      <c r="D303">
        <f t="shared" ca="1" si="8"/>
        <v>0.27728853449340496</v>
      </c>
      <c r="F303">
        <v>74.115958657413699</v>
      </c>
      <c r="G303">
        <f t="shared" si="9"/>
        <v>185</v>
      </c>
    </row>
    <row r="304" spans="1:7" x14ac:dyDescent="0.3">
      <c r="A304">
        <v>75</v>
      </c>
      <c r="B304">
        <v>255</v>
      </c>
      <c r="D304">
        <f t="shared" ca="1" si="8"/>
        <v>0.3606895808572691</v>
      </c>
      <c r="F304">
        <v>74.623594512459206</v>
      </c>
      <c r="G304">
        <f t="shared" si="9"/>
        <v>255</v>
      </c>
    </row>
    <row r="305" spans="1:7" x14ac:dyDescent="0.3">
      <c r="A305">
        <v>74</v>
      </c>
      <c r="B305">
        <v>235</v>
      </c>
      <c r="D305">
        <f t="shared" ca="1" si="8"/>
        <v>3.9408249040612797E-2</v>
      </c>
      <c r="F305">
        <v>74.343971853832585</v>
      </c>
      <c r="G305">
        <f t="shared" si="9"/>
        <v>235</v>
      </c>
    </row>
    <row r="306" spans="1:7" x14ac:dyDescent="0.3">
      <c r="A306">
        <v>72</v>
      </c>
      <c r="B306">
        <v>200</v>
      </c>
      <c r="D306">
        <f t="shared" ca="1" si="8"/>
        <v>4.8845186120773154E-2</v>
      </c>
      <c r="F306">
        <v>72.156064021529772</v>
      </c>
      <c r="G306">
        <f t="shared" si="9"/>
        <v>200</v>
      </c>
    </row>
    <row r="307" spans="1:7" x14ac:dyDescent="0.3">
      <c r="A307">
        <v>76</v>
      </c>
      <c r="B307">
        <v>230</v>
      </c>
      <c r="D307">
        <f t="shared" ca="1" si="8"/>
        <v>0.11176364519696469</v>
      </c>
      <c r="F307">
        <v>76.41424124669922</v>
      </c>
      <c r="G307">
        <f t="shared" si="9"/>
        <v>230</v>
      </c>
    </row>
    <row r="308" spans="1:7" x14ac:dyDescent="0.3">
      <c r="A308">
        <v>80</v>
      </c>
      <c r="B308">
        <v>225</v>
      </c>
      <c r="D308">
        <f t="shared" ca="1" si="8"/>
        <v>0.11574290963057454</v>
      </c>
      <c r="F308">
        <v>80.394093455945807</v>
      </c>
      <c r="G308">
        <f t="shared" si="9"/>
        <v>225</v>
      </c>
    </row>
    <row r="309" spans="1:7" x14ac:dyDescent="0.3">
      <c r="A309">
        <v>76</v>
      </c>
      <c r="B309">
        <v>220</v>
      </c>
      <c r="D309">
        <f t="shared" ca="1" si="8"/>
        <v>0.11959179476486415</v>
      </c>
      <c r="F309">
        <v>76.237484214478798</v>
      </c>
      <c r="G309">
        <f t="shared" si="9"/>
        <v>220</v>
      </c>
    </row>
    <row r="310" spans="1:7" x14ac:dyDescent="0.3">
      <c r="A310">
        <v>74</v>
      </c>
      <c r="B310">
        <v>220</v>
      </c>
      <c r="D310">
        <f t="shared" ca="1" si="8"/>
        <v>-0.33635313649002929</v>
      </c>
      <c r="F310">
        <v>74.286096181064678</v>
      </c>
      <c r="G310">
        <f t="shared" si="9"/>
        <v>220</v>
      </c>
    </row>
    <row r="311" spans="1:7" x14ac:dyDescent="0.3">
      <c r="A311">
        <v>73</v>
      </c>
      <c r="B311">
        <v>215</v>
      </c>
      <c r="D311">
        <f t="shared" ca="1" si="8"/>
        <v>0.15039031518998591</v>
      </c>
      <c r="F311">
        <v>72.571165077597556</v>
      </c>
      <c r="G311">
        <f t="shared" si="9"/>
        <v>215</v>
      </c>
    </row>
    <row r="312" spans="1:7" x14ac:dyDescent="0.3">
      <c r="A312">
        <v>76</v>
      </c>
      <c r="B312">
        <v>235</v>
      </c>
      <c r="D312">
        <f t="shared" ca="1" si="8"/>
        <v>-0.37495141877372395</v>
      </c>
      <c r="F312">
        <v>75.679138562378242</v>
      </c>
      <c r="G312">
        <f t="shared" si="9"/>
        <v>235</v>
      </c>
    </row>
    <row r="313" spans="1:7" x14ac:dyDescent="0.3">
      <c r="A313">
        <v>73</v>
      </c>
      <c r="B313">
        <v>200</v>
      </c>
      <c r="D313">
        <f t="shared" ca="1" si="8"/>
        <v>-0.16330383173999907</v>
      </c>
      <c r="F313">
        <v>72.941183944427905</v>
      </c>
      <c r="G313">
        <f t="shared" si="9"/>
        <v>200</v>
      </c>
    </row>
    <row r="314" spans="1:7" x14ac:dyDescent="0.3">
      <c r="A314">
        <v>72</v>
      </c>
      <c r="B314">
        <v>185</v>
      </c>
      <c r="D314">
        <f t="shared" ca="1" si="8"/>
        <v>0.22320865602475981</v>
      </c>
      <c r="F314">
        <v>72.387001078191616</v>
      </c>
      <c r="G314">
        <f t="shared" si="9"/>
        <v>185</v>
      </c>
    </row>
    <row r="315" spans="1:7" x14ac:dyDescent="0.3">
      <c r="A315">
        <v>73</v>
      </c>
      <c r="B315">
        <v>165</v>
      </c>
      <c r="D315">
        <f t="shared" ca="1" si="8"/>
        <v>-0.41418863354990598</v>
      </c>
      <c r="F315">
        <v>73.45582655929519</v>
      </c>
      <c r="G315">
        <f t="shared" si="9"/>
        <v>165</v>
      </c>
    </row>
    <row r="316" spans="1:7" x14ac:dyDescent="0.3">
      <c r="A316">
        <v>73</v>
      </c>
      <c r="B316">
        <v>200</v>
      </c>
      <c r="D316">
        <f t="shared" ca="1" si="8"/>
        <v>-9.6362159123828839E-2</v>
      </c>
      <c r="F316">
        <v>73.320441505448883</v>
      </c>
      <c r="G316">
        <f t="shared" si="9"/>
        <v>200</v>
      </c>
    </row>
    <row r="317" spans="1:7" x14ac:dyDescent="0.3">
      <c r="A317">
        <v>72</v>
      </c>
      <c r="B317">
        <v>200</v>
      </c>
      <c r="D317">
        <f t="shared" ca="1" si="8"/>
        <v>-0.16928355984350629</v>
      </c>
      <c r="F317">
        <v>71.694742757255142</v>
      </c>
      <c r="G317">
        <f t="shared" si="9"/>
        <v>200</v>
      </c>
    </row>
    <row r="318" spans="1:7" x14ac:dyDescent="0.3">
      <c r="A318">
        <v>69</v>
      </c>
      <c r="B318">
        <v>175</v>
      </c>
      <c r="D318">
        <f t="shared" ca="1" si="8"/>
        <v>-0.35637100734785176</v>
      </c>
      <c r="F318">
        <v>69.150917737401613</v>
      </c>
      <c r="G318">
        <f t="shared" si="9"/>
        <v>175</v>
      </c>
    </row>
    <row r="319" spans="1:7" x14ac:dyDescent="0.3">
      <c r="A319">
        <v>73</v>
      </c>
      <c r="B319">
        <v>200</v>
      </c>
      <c r="D319">
        <f t="shared" ca="1" si="8"/>
        <v>0.23854156554077077</v>
      </c>
      <c r="F319">
        <v>72.852365795118658</v>
      </c>
      <c r="G319">
        <f t="shared" si="9"/>
        <v>200</v>
      </c>
    </row>
    <row r="320" spans="1:7" x14ac:dyDescent="0.3">
      <c r="A320">
        <v>72</v>
      </c>
      <c r="B320">
        <v>245</v>
      </c>
      <c r="D320">
        <f t="shared" ca="1" si="8"/>
        <v>0.23692017004250066</v>
      </c>
      <c r="F320">
        <v>71.550316824542008</v>
      </c>
      <c r="G320">
        <f t="shared" si="9"/>
        <v>245</v>
      </c>
    </row>
    <row r="321" spans="1:7" x14ac:dyDescent="0.3">
      <c r="A321">
        <v>75</v>
      </c>
      <c r="B321">
        <v>230</v>
      </c>
      <c r="D321">
        <f t="shared" ca="1" si="8"/>
        <v>-0.25443245319148411</v>
      </c>
      <c r="F321">
        <v>74.735588397215636</v>
      </c>
      <c r="G321">
        <f t="shared" si="9"/>
        <v>230</v>
      </c>
    </row>
    <row r="322" spans="1:7" x14ac:dyDescent="0.3">
      <c r="A322">
        <v>76</v>
      </c>
      <c r="B322">
        <v>235</v>
      </c>
      <c r="D322">
        <f t="shared" ca="1" si="8"/>
        <v>0.17055923199869172</v>
      </c>
      <c r="F322">
        <v>75.996949948890332</v>
      </c>
      <c r="G322">
        <f t="shared" si="9"/>
        <v>235</v>
      </c>
    </row>
    <row r="323" spans="1:7" x14ac:dyDescent="0.3">
      <c r="A323">
        <v>76</v>
      </c>
      <c r="B323">
        <v>205</v>
      </c>
      <c r="D323">
        <f t="shared" ref="D323:D349" ca="1" si="10">RAND()-0.5</f>
        <v>8.8041516771854567E-2</v>
      </c>
      <c r="F323">
        <v>76.450125370333481</v>
      </c>
      <c r="G323">
        <f t="shared" ref="G323:G349" si="11">B323</f>
        <v>205</v>
      </c>
    </row>
    <row r="324" spans="1:7" x14ac:dyDescent="0.3">
      <c r="A324">
        <v>73</v>
      </c>
      <c r="B324">
        <v>240</v>
      </c>
      <c r="D324">
        <f t="shared" ca="1" si="10"/>
        <v>0.21661144323791248</v>
      </c>
      <c r="F324">
        <v>73.241896659673841</v>
      </c>
      <c r="G324">
        <f t="shared" si="11"/>
        <v>240</v>
      </c>
    </row>
    <row r="325" spans="1:7" x14ac:dyDescent="0.3">
      <c r="A325">
        <v>73</v>
      </c>
      <c r="B325">
        <v>190</v>
      </c>
      <c r="D325">
        <f t="shared" ca="1" si="10"/>
        <v>-0.42102782382979242</v>
      </c>
      <c r="F325">
        <v>72.564488691605789</v>
      </c>
      <c r="G325">
        <f t="shared" si="11"/>
        <v>190</v>
      </c>
    </row>
    <row r="326" spans="1:7" x14ac:dyDescent="0.3">
      <c r="A326">
        <v>72</v>
      </c>
      <c r="B326">
        <v>205</v>
      </c>
      <c r="D326">
        <f t="shared" ca="1" si="10"/>
        <v>0.37732546397422306</v>
      </c>
      <c r="F326">
        <v>72.130604379051519</v>
      </c>
      <c r="G326">
        <f t="shared" si="11"/>
        <v>205</v>
      </c>
    </row>
    <row r="327" spans="1:7" x14ac:dyDescent="0.3">
      <c r="A327">
        <v>72</v>
      </c>
      <c r="B327">
        <v>160</v>
      </c>
      <c r="D327">
        <f t="shared" ca="1" si="10"/>
        <v>4.9408433261323825E-2</v>
      </c>
      <c r="F327">
        <v>72.450433546855024</v>
      </c>
      <c r="G327">
        <f t="shared" si="11"/>
        <v>160</v>
      </c>
    </row>
    <row r="328" spans="1:7" x14ac:dyDescent="0.3">
      <c r="A328">
        <v>74</v>
      </c>
      <c r="B328">
        <v>225</v>
      </c>
      <c r="D328">
        <f t="shared" ca="1" si="10"/>
        <v>-0.11165435203804241</v>
      </c>
      <c r="F328">
        <v>73.98911180314893</v>
      </c>
      <c r="G328">
        <f t="shared" si="11"/>
        <v>225</v>
      </c>
    </row>
    <row r="329" spans="1:7" x14ac:dyDescent="0.3">
      <c r="A329">
        <v>74</v>
      </c>
      <c r="B329">
        <v>215</v>
      </c>
      <c r="D329">
        <f t="shared" ca="1" si="10"/>
        <v>7.676075118053638E-2</v>
      </c>
      <c r="F329">
        <v>73.937840077366005</v>
      </c>
      <c r="G329">
        <f t="shared" si="11"/>
        <v>215</v>
      </c>
    </row>
    <row r="330" spans="1:7" x14ac:dyDescent="0.3">
      <c r="A330">
        <v>69</v>
      </c>
      <c r="B330">
        <v>175</v>
      </c>
      <c r="D330">
        <f t="shared" ca="1" si="10"/>
        <v>0.12728588290652965</v>
      </c>
      <c r="F330">
        <v>68.633114853101233</v>
      </c>
      <c r="G330">
        <f t="shared" si="11"/>
        <v>175</v>
      </c>
    </row>
    <row r="331" spans="1:7" x14ac:dyDescent="0.3">
      <c r="A331">
        <v>77</v>
      </c>
      <c r="B331">
        <v>225</v>
      </c>
      <c r="D331">
        <f t="shared" ca="1" si="10"/>
        <v>0.33868981883350657</v>
      </c>
      <c r="F331">
        <v>77.174896882939422</v>
      </c>
      <c r="G331">
        <f t="shared" si="11"/>
        <v>225</v>
      </c>
    </row>
    <row r="332" spans="1:7" x14ac:dyDescent="0.3">
      <c r="A332">
        <v>74</v>
      </c>
      <c r="B332">
        <v>200</v>
      </c>
      <c r="D332">
        <f t="shared" ca="1" si="10"/>
        <v>-0.40290450394524091</v>
      </c>
      <c r="F332">
        <v>74.49610992987904</v>
      </c>
      <c r="G332">
        <f t="shared" si="11"/>
        <v>200</v>
      </c>
    </row>
    <row r="333" spans="1:7" x14ac:dyDescent="0.3">
      <c r="A333">
        <v>77</v>
      </c>
      <c r="B333">
        <v>215</v>
      </c>
      <c r="D333">
        <f t="shared" ca="1" si="10"/>
        <v>-0.26885172776631172</v>
      </c>
      <c r="F333">
        <v>77.134133584419814</v>
      </c>
      <c r="G333">
        <f t="shared" si="11"/>
        <v>215</v>
      </c>
    </row>
    <row r="334" spans="1:7" x14ac:dyDescent="0.3">
      <c r="A334">
        <v>72</v>
      </c>
      <c r="B334">
        <v>215</v>
      </c>
      <c r="D334">
        <f t="shared" ca="1" si="10"/>
        <v>0.41148901988694842</v>
      </c>
      <c r="F334">
        <v>72.428756167644565</v>
      </c>
      <c r="G334">
        <f t="shared" si="11"/>
        <v>215</v>
      </c>
    </row>
    <row r="335" spans="1:7" x14ac:dyDescent="0.3">
      <c r="A335">
        <v>73</v>
      </c>
      <c r="B335">
        <v>205</v>
      </c>
      <c r="D335">
        <f t="shared" ca="1" si="10"/>
        <v>-0.19445946077109388</v>
      </c>
      <c r="F335">
        <v>73.150611975201599</v>
      </c>
      <c r="G335">
        <f t="shared" si="11"/>
        <v>205</v>
      </c>
    </row>
    <row r="336" spans="1:7" x14ac:dyDescent="0.3">
      <c r="A336">
        <v>78</v>
      </c>
      <c r="B336">
        <v>215</v>
      </c>
      <c r="D336">
        <f t="shared" ca="1" si="10"/>
        <v>4.2062222200778265E-3</v>
      </c>
      <c r="F336">
        <v>78.293402323039345</v>
      </c>
      <c r="G336">
        <f t="shared" si="11"/>
        <v>215</v>
      </c>
    </row>
    <row r="337" spans="1:7" x14ac:dyDescent="0.3">
      <c r="A337">
        <v>73</v>
      </c>
      <c r="B337">
        <v>245</v>
      </c>
      <c r="D337">
        <f t="shared" ca="1" si="10"/>
        <v>0.44326422048895697</v>
      </c>
      <c r="F337">
        <v>73.103349332773504</v>
      </c>
      <c r="G337">
        <f t="shared" si="11"/>
        <v>245</v>
      </c>
    </row>
    <row r="338" spans="1:7" x14ac:dyDescent="0.3">
      <c r="A338">
        <v>71</v>
      </c>
      <c r="B338">
        <v>240</v>
      </c>
      <c r="D338">
        <f t="shared" ca="1" si="10"/>
        <v>-0.21270308710424557</v>
      </c>
      <c r="F338">
        <v>70.992510525369738</v>
      </c>
      <c r="G338">
        <f t="shared" si="11"/>
        <v>240</v>
      </c>
    </row>
    <row r="339" spans="1:7" x14ac:dyDescent="0.3">
      <c r="A339">
        <v>71</v>
      </c>
      <c r="B339">
        <v>205</v>
      </c>
      <c r="D339">
        <f t="shared" ca="1" si="10"/>
        <v>-0.43966329509607027</v>
      </c>
      <c r="F339">
        <v>70.938022791360183</v>
      </c>
      <c r="G339">
        <f t="shared" si="11"/>
        <v>205</v>
      </c>
    </row>
    <row r="340" spans="1:7" x14ac:dyDescent="0.3">
      <c r="A340">
        <v>69</v>
      </c>
      <c r="B340">
        <v>180</v>
      </c>
      <c r="D340">
        <f t="shared" ca="1" si="10"/>
        <v>-2.1860800488800902E-2</v>
      </c>
      <c r="F340">
        <v>68.731417015593678</v>
      </c>
      <c r="G340">
        <f t="shared" si="11"/>
        <v>180</v>
      </c>
    </row>
    <row r="341" spans="1:7" x14ac:dyDescent="0.3">
      <c r="A341">
        <v>72</v>
      </c>
      <c r="B341">
        <v>215</v>
      </c>
      <c r="D341">
        <f t="shared" ca="1" si="10"/>
        <v>-5.258580074864172E-2</v>
      </c>
      <c r="F341">
        <v>71.596063309466714</v>
      </c>
      <c r="G341">
        <f t="shared" si="11"/>
        <v>215</v>
      </c>
    </row>
    <row r="342" spans="1:7" x14ac:dyDescent="0.3">
      <c r="A342">
        <v>74</v>
      </c>
      <c r="B342">
        <v>230</v>
      </c>
      <c r="D342">
        <f t="shared" ca="1" si="10"/>
        <v>2.3794504479858425E-2</v>
      </c>
      <c r="F342">
        <v>74.242469291825415</v>
      </c>
      <c r="G342">
        <f t="shared" si="11"/>
        <v>230</v>
      </c>
    </row>
    <row r="343" spans="1:7" x14ac:dyDescent="0.3">
      <c r="A343">
        <v>76</v>
      </c>
      <c r="B343">
        <v>240</v>
      </c>
      <c r="D343">
        <f t="shared" ca="1" si="10"/>
        <v>0.37278447734374498</v>
      </c>
      <c r="F343">
        <v>76.141035582425332</v>
      </c>
      <c r="G343">
        <f t="shared" si="11"/>
        <v>240</v>
      </c>
    </row>
    <row r="344" spans="1:7" x14ac:dyDescent="0.3">
      <c r="A344">
        <v>69</v>
      </c>
      <c r="B344">
        <v>175</v>
      </c>
      <c r="D344">
        <f t="shared" ca="1" si="10"/>
        <v>0.17160100209691287</v>
      </c>
      <c r="F344">
        <v>69.171517554553461</v>
      </c>
      <c r="G344">
        <f t="shared" si="11"/>
        <v>175</v>
      </c>
    </row>
    <row r="345" spans="1:7" x14ac:dyDescent="0.3">
      <c r="A345">
        <v>73</v>
      </c>
      <c r="B345">
        <v>200</v>
      </c>
      <c r="D345">
        <f t="shared" ca="1" si="10"/>
        <v>0.2695186066546218</v>
      </c>
      <c r="F345">
        <v>72.87175939111313</v>
      </c>
      <c r="G345">
        <f t="shared" si="11"/>
        <v>200</v>
      </c>
    </row>
    <row r="346" spans="1:7" x14ac:dyDescent="0.3">
      <c r="A346">
        <v>69</v>
      </c>
      <c r="B346">
        <v>185</v>
      </c>
      <c r="D346">
        <f t="shared" ca="1" si="10"/>
        <v>-0.40436301570617672</v>
      </c>
      <c r="F346">
        <v>68.668075829226879</v>
      </c>
      <c r="G346">
        <f t="shared" si="11"/>
        <v>185</v>
      </c>
    </row>
    <row r="347" spans="1:7" x14ac:dyDescent="0.3">
      <c r="A347">
        <v>77</v>
      </c>
      <c r="B347">
        <v>215</v>
      </c>
      <c r="D347">
        <f t="shared" ca="1" si="10"/>
        <v>0.27873406946895107</v>
      </c>
      <c r="F347">
        <v>76.587969083334627</v>
      </c>
      <c r="G347">
        <f t="shared" si="11"/>
        <v>215</v>
      </c>
    </row>
    <row r="348" spans="1:7" x14ac:dyDescent="0.3">
      <c r="A348">
        <v>73</v>
      </c>
      <c r="B348">
        <v>230</v>
      </c>
      <c r="D348">
        <f t="shared" ca="1" si="10"/>
        <v>-0.39423964144752854</v>
      </c>
      <c r="F348">
        <v>73.028420893406306</v>
      </c>
      <c r="G348">
        <f t="shared" si="11"/>
        <v>230</v>
      </c>
    </row>
    <row r="349" spans="1:7" x14ac:dyDescent="0.3">
      <c r="A349">
        <v>74</v>
      </c>
      <c r="B349">
        <v>220</v>
      </c>
      <c r="D349">
        <f t="shared" ca="1" si="10"/>
        <v>0.40565127980857985</v>
      </c>
      <c r="F349">
        <v>73.653351460187665</v>
      </c>
      <c r="G349">
        <f t="shared" si="11"/>
        <v>220</v>
      </c>
    </row>
    <row r="350" spans="1:7" x14ac:dyDescent="0.3">
      <c r="D350">
        <f ca="1">AVERAGE(D2:D349)</f>
        <v>1.4911831785328867E-3</v>
      </c>
    </row>
    <row r="351" spans="1:7" x14ac:dyDescent="0.3">
      <c r="G351">
        <f>CORREL(F2:F349,G2:G349)</f>
        <v>0.55722304621709517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49"/>
  <sheetViews>
    <sheetView tabSelected="1" workbookViewId="0">
      <selection activeCell="G17" sqref="G17"/>
    </sheetView>
  </sheetViews>
  <sheetFormatPr defaultRowHeight="14.4" x14ac:dyDescent="0.3"/>
  <sheetData>
    <row r="1" spans="1:1" x14ac:dyDescent="0.3">
      <c r="A1" t="s">
        <v>718</v>
      </c>
    </row>
    <row r="2" spans="1:1" x14ac:dyDescent="0.3">
      <c r="A2">
        <v>76</v>
      </c>
    </row>
    <row r="3" spans="1:1" x14ac:dyDescent="0.3">
      <c r="A3">
        <v>73</v>
      </c>
    </row>
    <row r="4" spans="1:1" x14ac:dyDescent="0.3">
      <c r="A4">
        <v>75</v>
      </c>
    </row>
    <row r="5" spans="1:1" x14ac:dyDescent="0.3">
      <c r="A5">
        <v>74</v>
      </c>
    </row>
    <row r="6" spans="1:1" x14ac:dyDescent="0.3">
      <c r="A6">
        <v>74</v>
      </c>
    </row>
    <row r="7" spans="1:1" x14ac:dyDescent="0.3">
      <c r="A7">
        <v>75</v>
      </c>
    </row>
    <row r="8" spans="1:1" x14ac:dyDescent="0.3">
      <c r="A8">
        <v>73</v>
      </c>
    </row>
    <row r="9" spans="1:1" x14ac:dyDescent="0.3">
      <c r="A9">
        <v>75</v>
      </c>
    </row>
    <row r="10" spans="1:1" x14ac:dyDescent="0.3">
      <c r="A10">
        <v>72</v>
      </c>
    </row>
    <row r="11" spans="1:1" x14ac:dyDescent="0.3">
      <c r="A11">
        <v>73</v>
      </c>
    </row>
    <row r="12" spans="1:1" x14ac:dyDescent="0.3">
      <c r="A12">
        <v>76</v>
      </c>
    </row>
    <row r="13" spans="1:1" x14ac:dyDescent="0.3">
      <c r="A13">
        <v>72</v>
      </c>
    </row>
    <row r="14" spans="1:1" x14ac:dyDescent="0.3">
      <c r="A14">
        <v>73</v>
      </c>
    </row>
    <row r="15" spans="1:1" x14ac:dyDescent="0.3">
      <c r="A15">
        <v>75</v>
      </c>
    </row>
    <row r="16" spans="1:1" x14ac:dyDescent="0.3">
      <c r="A16">
        <v>74</v>
      </c>
    </row>
    <row r="17" spans="1:1" x14ac:dyDescent="0.3">
      <c r="A17">
        <v>72</v>
      </c>
    </row>
    <row r="18" spans="1:1" x14ac:dyDescent="0.3">
      <c r="A18">
        <v>72</v>
      </c>
    </row>
    <row r="19" spans="1:1" x14ac:dyDescent="0.3">
      <c r="A19">
        <v>72</v>
      </c>
    </row>
    <row r="20" spans="1:1" x14ac:dyDescent="0.3">
      <c r="A20">
        <v>72</v>
      </c>
    </row>
    <row r="21" spans="1:1" x14ac:dyDescent="0.3">
      <c r="A21">
        <v>74</v>
      </c>
    </row>
    <row r="22" spans="1:1" x14ac:dyDescent="0.3">
      <c r="A22">
        <v>75</v>
      </c>
    </row>
    <row r="23" spans="1:1" x14ac:dyDescent="0.3">
      <c r="A23">
        <v>76</v>
      </c>
    </row>
    <row r="24" spans="1:1" x14ac:dyDescent="0.3">
      <c r="A24">
        <v>71</v>
      </c>
    </row>
    <row r="25" spans="1:1" x14ac:dyDescent="0.3">
      <c r="A25">
        <v>75</v>
      </c>
    </row>
    <row r="26" spans="1:1" x14ac:dyDescent="0.3">
      <c r="A26">
        <v>75</v>
      </c>
    </row>
    <row r="27" spans="1:1" x14ac:dyDescent="0.3">
      <c r="A27">
        <v>72</v>
      </c>
    </row>
    <row r="28" spans="1:1" x14ac:dyDescent="0.3">
      <c r="A28">
        <v>73</v>
      </c>
    </row>
    <row r="29" spans="1:1" x14ac:dyDescent="0.3">
      <c r="A29">
        <v>74</v>
      </c>
    </row>
    <row r="30" spans="1:1" x14ac:dyDescent="0.3">
      <c r="A30">
        <v>74</v>
      </c>
    </row>
    <row r="31" spans="1:1" x14ac:dyDescent="0.3">
      <c r="A31">
        <v>72</v>
      </c>
    </row>
    <row r="32" spans="1:1" x14ac:dyDescent="0.3">
      <c r="A32">
        <v>73</v>
      </c>
    </row>
    <row r="33" spans="1:1" x14ac:dyDescent="0.3">
      <c r="A33">
        <v>81</v>
      </c>
    </row>
    <row r="34" spans="1:1" x14ac:dyDescent="0.3">
      <c r="A34">
        <v>75</v>
      </c>
    </row>
    <row r="35" spans="1:1" x14ac:dyDescent="0.3">
      <c r="A35">
        <v>77</v>
      </c>
    </row>
    <row r="36" spans="1:1" x14ac:dyDescent="0.3">
      <c r="A36">
        <v>72</v>
      </c>
    </row>
    <row r="37" spans="1:1" x14ac:dyDescent="0.3">
      <c r="A37">
        <v>77</v>
      </c>
    </row>
    <row r="38" spans="1:1" x14ac:dyDescent="0.3">
      <c r="A38">
        <v>77</v>
      </c>
    </row>
    <row r="39" spans="1:1" x14ac:dyDescent="0.3">
      <c r="A39">
        <v>70</v>
      </c>
    </row>
    <row r="40" spans="1:1" x14ac:dyDescent="0.3">
      <c r="A40">
        <v>72</v>
      </c>
    </row>
    <row r="41" spans="1:1" x14ac:dyDescent="0.3">
      <c r="A41">
        <v>76</v>
      </c>
    </row>
    <row r="42" spans="1:1" x14ac:dyDescent="0.3">
      <c r="A42">
        <v>69</v>
      </c>
    </row>
    <row r="43" spans="1:1" x14ac:dyDescent="0.3">
      <c r="A43">
        <v>71</v>
      </c>
    </row>
    <row r="44" spans="1:1" x14ac:dyDescent="0.3">
      <c r="A44">
        <v>69</v>
      </c>
    </row>
    <row r="45" spans="1:1" x14ac:dyDescent="0.3">
      <c r="A45">
        <v>72</v>
      </c>
    </row>
    <row r="46" spans="1:1" x14ac:dyDescent="0.3">
      <c r="A46">
        <v>74</v>
      </c>
    </row>
    <row r="47" spans="1:1" x14ac:dyDescent="0.3">
      <c r="A47">
        <v>74</v>
      </c>
    </row>
    <row r="48" spans="1:1" x14ac:dyDescent="0.3">
      <c r="A48">
        <v>74</v>
      </c>
    </row>
    <row r="49" spans="1:1" x14ac:dyDescent="0.3">
      <c r="A49">
        <v>76</v>
      </c>
    </row>
    <row r="50" spans="1:1" x14ac:dyDescent="0.3">
      <c r="A50">
        <v>72</v>
      </c>
    </row>
    <row r="51" spans="1:1" x14ac:dyDescent="0.3">
      <c r="A51">
        <v>76</v>
      </c>
    </row>
    <row r="52" spans="1:1" x14ac:dyDescent="0.3">
      <c r="A52">
        <v>77</v>
      </c>
    </row>
    <row r="53" spans="1:1" x14ac:dyDescent="0.3">
      <c r="A53">
        <v>75</v>
      </c>
    </row>
    <row r="54" spans="1:1" x14ac:dyDescent="0.3">
      <c r="A54">
        <v>74</v>
      </c>
    </row>
    <row r="55" spans="1:1" x14ac:dyDescent="0.3">
      <c r="A55">
        <v>74</v>
      </c>
    </row>
    <row r="56" spans="1:1" x14ac:dyDescent="0.3">
      <c r="A56">
        <v>78</v>
      </c>
    </row>
    <row r="57" spans="1:1" x14ac:dyDescent="0.3">
      <c r="A57">
        <v>73</v>
      </c>
    </row>
    <row r="58" spans="1:1" x14ac:dyDescent="0.3">
      <c r="A58">
        <v>76</v>
      </c>
    </row>
    <row r="59" spans="1:1" x14ac:dyDescent="0.3">
      <c r="A59">
        <v>76</v>
      </c>
    </row>
    <row r="60" spans="1:1" x14ac:dyDescent="0.3">
      <c r="A60">
        <v>71</v>
      </c>
    </row>
    <row r="61" spans="1:1" x14ac:dyDescent="0.3">
      <c r="A61">
        <v>74</v>
      </c>
    </row>
    <row r="62" spans="1:1" x14ac:dyDescent="0.3">
      <c r="A62">
        <v>75</v>
      </c>
    </row>
    <row r="63" spans="1:1" x14ac:dyDescent="0.3">
      <c r="A63">
        <v>72</v>
      </c>
    </row>
    <row r="64" spans="1:1" x14ac:dyDescent="0.3">
      <c r="A64">
        <v>74</v>
      </c>
    </row>
    <row r="65" spans="1:1" x14ac:dyDescent="0.3">
      <c r="A65">
        <v>72</v>
      </c>
    </row>
    <row r="66" spans="1:1" x14ac:dyDescent="0.3">
      <c r="A66">
        <v>75</v>
      </c>
    </row>
    <row r="67" spans="1:1" x14ac:dyDescent="0.3">
      <c r="A67">
        <v>75</v>
      </c>
    </row>
    <row r="68" spans="1:1" x14ac:dyDescent="0.3">
      <c r="A68">
        <v>72</v>
      </c>
    </row>
    <row r="69" spans="1:1" x14ac:dyDescent="0.3">
      <c r="A69">
        <v>69</v>
      </c>
    </row>
    <row r="70" spans="1:1" x14ac:dyDescent="0.3">
      <c r="A70">
        <v>73</v>
      </c>
    </row>
    <row r="71" spans="1:1" x14ac:dyDescent="0.3">
      <c r="A71">
        <v>76</v>
      </c>
    </row>
    <row r="72" spans="1:1" x14ac:dyDescent="0.3">
      <c r="A72">
        <v>74</v>
      </c>
    </row>
    <row r="73" spans="1:1" x14ac:dyDescent="0.3">
      <c r="A73">
        <v>73</v>
      </c>
    </row>
    <row r="74" spans="1:1" x14ac:dyDescent="0.3">
      <c r="A74">
        <v>73</v>
      </c>
    </row>
    <row r="75" spans="1:1" x14ac:dyDescent="0.3">
      <c r="A75">
        <v>76</v>
      </c>
    </row>
    <row r="76" spans="1:1" x14ac:dyDescent="0.3">
      <c r="A76">
        <v>74</v>
      </c>
    </row>
    <row r="77" spans="1:1" x14ac:dyDescent="0.3">
      <c r="A77">
        <v>75</v>
      </c>
    </row>
    <row r="78" spans="1:1" x14ac:dyDescent="0.3">
      <c r="A78">
        <v>76</v>
      </c>
    </row>
    <row r="79" spans="1:1" x14ac:dyDescent="0.3">
      <c r="A79">
        <v>73</v>
      </c>
    </row>
    <row r="80" spans="1:1" x14ac:dyDescent="0.3">
      <c r="A80">
        <v>72</v>
      </c>
    </row>
    <row r="81" spans="1:1" x14ac:dyDescent="0.3">
      <c r="A81">
        <v>77</v>
      </c>
    </row>
    <row r="82" spans="1:1" x14ac:dyDescent="0.3">
      <c r="A82">
        <v>75</v>
      </c>
    </row>
    <row r="83" spans="1:1" x14ac:dyDescent="0.3">
      <c r="A83">
        <v>74</v>
      </c>
    </row>
    <row r="84" spans="1:1" x14ac:dyDescent="0.3">
      <c r="A84">
        <v>74</v>
      </c>
    </row>
    <row r="85" spans="1:1" x14ac:dyDescent="0.3">
      <c r="A85">
        <v>77</v>
      </c>
    </row>
    <row r="86" spans="1:1" x14ac:dyDescent="0.3">
      <c r="A86">
        <v>78</v>
      </c>
    </row>
    <row r="87" spans="1:1" x14ac:dyDescent="0.3">
      <c r="A87">
        <v>75</v>
      </c>
    </row>
    <row r="88" spans="1:1" x14ac:dyDescent="0.3">
      <c r="A88">
        <v>75</v>
      </c>
    </row>
    <row r="89" spans="1:1" x14ac:dyDescent="0.3">
      <c r="A89">
        <v>75</v>
      </c>
    </row>
    <row r="90" spans="1:1" x14ac:dyDescent="0.3">
      <c r="A90">
        <v>72</v>
      </c>
    </row>
    <row r="91" spans="1:1" x14ac:dyDescent="0.3">
      <c r="A91">
        <v>72</v>
      </c>
    </row>
    <row r="92" spans="1:1" x14ac:dyDescent="0.3">
      <c r="A92">
        <v>74</v>
      </c>
    </row>
    <row r="93" spans="1:1" x14ac:dyDescent="0.3">
      <c r="A93">
        <v>71</v>
      </c>
    </row>
    <row r="94" spans="1:1" x14ac:dyDescent="0.3">
      <c r="A94">
        <v>74</v>
      </c>
    </row>
    <row r="95" spans="1:1" x14ac:dyDescent="0.3">
      <c r="A95">
        <v>77</v>
      </c>
    </row>
    <row r="96" spans="1:1" x14ac:dyDescent="0.3">
      <c r="A96">
        <v>72</v>
      </c>
    </row>
    <row r="97" spans="1:1" x14ac:dyDescent="0.3">
      <c r="A97">
        <v>74</v>
      </c>
    </row>
    <row r="98" spans="1:1" x14ac:dyDescent="0.3">
      <c r="A98">
        <v>73</v>
      </c>
    </row>
    <row r="99" spans="1:1" x14ac:dyDescent="0.3">
      <c r="A99">
        <v>73</v>
      </c>
    </row>
    <row r="100" spans="1:1" x14ac:dyDescent="0.3">
      <c r="A100">
        <v>75</v>
      </c>
    </row>
    <row r="101" spans="1:1" x14ac:dyDescent="0.3">
      <c r="A101">
        <v>74</v>
      </c>
    </row>
    <row r="102" spans="1:1" x14ac:dyDescent="0.3">
      <c r="A102">
        <v>76</v>
      </c>
    </row>
    <row r="103" spans="1:1" x14ac:dyDescent="0.3">
      <c r="A103">
        <v>74</v>
      </c>
    </row>
    <row r="104" spans="1:1" x14ac:dyDescent="0.3">
      <c r="A104">
        <v>74</v>
      </c>
    </row>
    <row r="105" spans="1:1" x14ac:dyDescent="0.3">
      <c r="A105">
        <v>72</v>
      </c>
    </row>
    <row r="106" spans="1:1" x14ac:dyDescent="0.3">
      <c r="A106">
        <v>73</v>
      </c>
    </row>
    <row r="107" spans="1:1" x14ac:dyDescent="0.3">
      <c r="A107">
        <v>77</v>
      </c>
    </row>
    <row r="108" spans="1:1" x14ac:dyDescent="0.3">
      <c r="A108">
        <v>76</v>
      </c>
    </row>
    <row r="109" spans="1:1" x14ac:dyDescent="0.3">
      <c r="A109">
        <v>72</v>
      </c>
    </row>
    <row r="110" spans="1:1" x14ac:dyDescent="0.3">
      <c r="A110">
        <v>74</v>
      </c>
    </row>
    <row r="111" spans="1:1" x14ac:dyDescent="0.3">
      <c r="A111">
        <v>73</v>
      </c>
    </row>
    <row r="112" spans="1:1" x14ac:dyDescent="0.3">
      <c r="A112">
        <v>77</v>
      </c>
    </row>
    <row r="113" spans="1:1" x14ac:dyDescent="0.3">
      <c r="A113">
        <v>77</v>
      </c>
    </row>
    <row r="114" spans="1:1" x14ac:dyDescent="0.3">
      <c r="A114">
        <v>74</v>
      </c>
    </row>
    <row r="115" spans="1:1" x14ac:dyDescent="0.3">
      <c r="A115">
        <v>72</v>
      </c>
    </row>
    <row r="116" spans="1:1" x14ac:dyDescent="0.3">
      <c r="A116">
        <v>72</v>
      </c>
    </row>
    <row r="117" spans="1:1" x14ac:dyDescent="0.3">
      <c r="A117">
        <v>69</v>
      </c>
    </row>
    <row r="118" spans="1:1" x14ac:dyDescent="0.3">
      <c r="A118">
        <v>74</v>
      </c>
    </row>
    <row r="119" spans="1:1" x14ac:dyDescent="0.3">
      <c r="A119">
        <v>73</v>
      </c>
    </row>
    <row r="120" spans="1:1" x14ac:dyDescent="0.3">
      <c r="A120">
        <v>73</v>
      </c>
    </row>
    <row r="121" spans="1:1" x14ac:dyDescent="0.3">
      <c r="A121">
        <v>70</v>
      </c>
    </row>
    <row r="122" spans="1:1" x14ac:dyDescent="0.3">
      <c r="A122">
        <v>71</v>
      </c>
    </row>
    <row r="123" spans="1:1" x14ac:dyDescent="0.3">
      <c r="A123">
        <v>72</v>
      </c>
    </row>
    <row r="124" spans="1:1" x14ac:dyDescent="0.3">
      <c r="A124">
        <v>74</v>
      </c>
    </row>
    <row r="125" spans="1:1" x14ac:dyDescent="0.3">
      <c r="A125">
        <v>75</v>
      </c>
    </row>
    <row r="126" spans="1:1" x14ac:dyDescent="0.3">
      <c r="A126">
        <v>74</v>
      </c>
    </row>
    <row r="127" spans="1:1" x14ac:dyDescent="0.3">
      <c r="A127">
        <v>76</v>
      </c>
    </row>
    <row r="128" spans="1:1" x14ac:dyDescent="0.3">
      <c r="A128">
        <v>76</v>
      </c>
    </row>
    <row r="129" spans="1:1" x14ac:dyDescent="0.3">
      <c r="A129">
        <v>75</v>
      </c>
    </row>
    <row r="130" spans="1:1" x14ac:dyDescent="0.3">
      <c r="A130">
        <v>73</v>
      </c>
    </row>
    <row r="131" spans="1:1" x14ac:dyDescent="0.3">
      <c r="A131">
        <v>75</v>
      </c>
    </row>
    <row r="132" spans="1:1" x14ac:dyDescent="0.3">
      <c r="A132">
        <v>72</v>
      </c>
    </row>
    <row r="133" spans="1:1" x14ac:dyDescent="0.3">
      <c r="A133">
        <v>76</v>
      </c>
    </row>
    <row r="134" spans="1:1" x14ac:dyDescent="0.3">
      <c r="A134">
        <v>77</v>
      </c>
    </row>
    <row r="135" spans="1:1" x14ac:dyDescent="0.3">
      <c r="A135">
        <v>71</v>
      </c>
    </row>
    <row r="136" spans="1:1" x14ac:dyDescent="0.3">
      <c r="A136">
        <v>74</v>
      </c>
    </row>
    <row r="137" spans="1:1" x14ac:dyDescent="0.3">
      <c r="A137">
        <v>77</v>
      </c>
    </row>
    <row r="138" spans="1:1" x14ac:dyDescent="0.3">
      <c r="A138">
        <v>73</v>
      </c>
    </row>
    <row r="139" spans="1:1" x14ac:dyDescent="0.3">
      <c r="A139">
        <v>76</v>
      </c>
    </row>
    <row r="140" spans="1:1" x14ac:dyDescent="0.3">
      <c r="A140">
        <v>76</v>
      </c>
    </row>
    <row r="141" spans="1:1" x14ac:dyDescent="0.3">
      <c r="A141">
        <v>72</v>
      </c>
    </row>
    <row r="142" spans="1:1" x14ac:dyDescent="0.3">
      <c r="A142">
        <v>71</v>
      </c>
    </row>
    <row r="143" spans="1:1" x14ac:dyDescent="0.3">
      <c r="A143">
        <v>70</v>
      </c>
    </row>
    <row r="144" spans="1:1" x14ac:dyDescent="0.3">
      <c r="A144">
        <v>71</v>
      </c>
    </row>
    <row r="145" spans="1:1" x14ac:dyDescent="0.3">
      <c r="A145">
        <v>73</v>
      </c>
    </row>
    <row r="146" spans="1:1" x14ac:dyDescent="0.3">
      <c r="A146">
        <v>73</v>
      </c>
    </row>
    <row r="147" spans="1:1" x14ac:dyDescent="0.3">
      <c r="A147">
        <v>72</v>
      </c>
    </row>
    <row r="148" spans="1:1" x14ac:dyDescent="0.3">
      <c r="A148">
        <v>72</v>
      </c>
    </row>
    <row r="149" spans="1:1" x14ac:dyDescent="0.3">
      <c r="A149">
        <v>71</v>
      </c>
    </row>
    <row r="150" spans="1:1" x14ac:dyDescent="0.3">
      <c r="A150">
        <v>74</v>
      </c>
    </row>
    <row r="151" spans="1:1" x14ac:dyDescent="0.3">
      <c r="A151">
        <v>76</v>
      </c>
    </row>
    <row r="152" spans="1:1" x14ac:dyDescent="0.3">
      <c r="A152">
        <v>74</v>
      </c>
    </row>
    <row r="153" spans="1:1" x14ac:dyDescent="0.3">
      <c r="A153">
        <v>73</v>
      </c>
    </row>
    <row r="154" spans="1:1" x14ac:dyDescent="0.3">
      <c r="A154">
        <v>78</v>
      </c>
    </row>
    <row r="155" spans="1:1" x14ac:dyDescent="0.3">
      <c r="A155">
        <v>74</v>
      </c>
    </row>
    <row r="156" spans="1:1" x14ac:dyDescent="0.3">
      <c r="A156">
        <v>74</v>
      </c>
    </row>
    <row r="157" spans="1:1" x14ac:dyDescent="0.3">
      <c r="A157">
        <v>77</v>
      </c>
    </row>
    <row r="158" spans="1:1" x14ac:dyDescent="0.3">
      <c r="A158">
        <v>74</v>
      </c>
    </row>
    <row r="159" spans="1:1" x14ac:dyDescent="0.3">
      <c r="A159">
        <v>73</v>
      </c>
    </row>
    <row r="160" spans="1:1" x14ac:dyDescent="0.3">
      <c r="A160">
        <v>75</v>
      </c>
    </row>
    <row r="161" spans="1:1" x14ac:dyDescent="0.3">
      <c r="A161">
        <v>75</v>
      </c>
    </row>
    <row r="162" spans="1:1" x14ac:dyDescent="0.3">
      <c r="A162">
        <v>77</v>
      </c>
    </row>
    <row r="163" spans="1:1" x14ac:dyDescent="0.3">
      <c r="A163">
        <v>75</v>
      </c>
    </row>
    <row r="164" spans="1:1" x14ac:dyDescent="0.3">
      <c r="A164">
        <v>72</v>
      </c>
    </row>
    <row r="165" spans="1:1" x14ac:dyDescent="0.3">
      <c r="A165">
        <v>71</v>
      </c>
    </row>
    <row r="166" spans="1:1" x14ac:dyDescent="0.3">
      <c r="A166">
        <v>70</v>
      </c>
    </row>
    <row r="167" spans="1:1" x14ac:dyDescent="0.3">
      <c r="A167">
        <v>71</v>
      </c>
    </row>
    <row r="168" spans="1:1" x14ac:dyDescent="0.3">
      <c r="A168">
        <v>74</v>
      </c>
    </row>
    <row r="169" spans="1:1" x14ac:dyDescent="0.3">
      <c r="A169">
        <v>69</v>
      </c>
    </row>
    <row r="170" spans="1:1" x14ac:dyDescent="0.3">
      <c r="A170">
        <v>69</v>
      </c>
    </row>
    <row r="171" spans="1:1" x14ac:dyDescent="0.3">
      <c r="A171">
        <v>73</v>
      </c>
    </row>
    <row r="172" spans="1:1" x14ac:dyDescent="0.3">
      <c r="A172">
        <v>75</v>
      </c>
    </row>
    <row r="173" spans="1:1" x14ac:dyDescent="0.3">
      <c r="A173">
        <v>72</v>
      </c>
    </row>
    <row r="174" spans="1:1" x14ac:dyDescent="0.3">
      <c r="A174">
        <v>74</v>
      </c>
    </row>
    <row r="175" spans="1:1" x14ac:dyDescent="0.3">
      <c r="A175">
        <v>75</v>
      </c>
    </row>
    <row r="176" spans="1:1" x14ac:dyDescent="0.3">
      <c r="A176">
        <v>76</v>
      </c>
    </row>
    <row r="177" spans="1:1" x14ac:dyDescent="0.3">
      <c r="A177">
        <v>76</v>
      </c>
    </row>
    <row r="178" spans="1:1" x14ac:dyDescent="0.3">
      <c r="A178">
        <v>75</v>
      </c>
    </row>
    <row r="179" spans="1:1" x14ac:dyDescent="0.3">
      <c r="A179">
        <v>78</v>
      </c>
    </row>
    <row r="180" spans="1:1" x14ac:dyDescent="0.3">
      <c r="A180">
        <v>74</v>
      </c>
    </row>
    <row r="181" spans="1:1" x14ac:dyDescent="0.3">
      <c r="A181">
        <v>74</v>
      </c>
    </row>
    <row r="182" spans="1:1" x14ac:dyDescent="0.3">
      <c r="A182">
        <v>74</v>
      </c>
    </row>
    <row r="183" spans="1:1" x14ac:dyDescent="0.3">
      <c r="A183">
        <v>74</v>
      </c>
    </row>
    <row r="184" spans="1:1" x14ac:dyDescent="0.3">
      <c r="A184">
        <v>75</v>
      </c>
    </row>
    <row r="185" spans="1:1" x14ac:dyDescent="0.3">
      <c r="A185">
        <v>75</v>
      </c>
    </row>
    <row r="186" spans="1:1" x14ac:dyDescent="0.3">
      <c r="A186">
        <v>79</v>
      </c>
    </row>
    <row r="187" spans="1:1" x14ac:dyDescent="0.3">
      <c r="A187">
        <v>72</v>
      </c>
    </row>
    <row r="188" spans="1:1" x14ac:dyDescent="0.3">
      <c r="A188">
        <v>72</v>
      </c>
    </row>
    <row r="189" spans="1:1" x14ac:dyDescent="0.3">
      <c r="A189">
        <v>70</v>
      </c>
    </row>
    <row r="190" spans="1:1" x14ac:dyDescent="0.3">
      <c r="A190">
        <v>68</v>
      </c>
    </row>
    <row r="191" spans="1:1" x14ac:dyDescent="0.3">
      <c r="A191">
        <v>68</v>
      </c>
    </row>
    <row r="192" spans="1:1" x14ac:dyDescent="0.3">
      <c r="A192">
        <v>70</v>
      </c>
    </row>
    <row r="193" spans="1:1" x14ac:dyDescent="0.3">
      <c r="A193">
        <v>73</v>
      </c>
    </row>
    <row r="194" spans="1:1" x14ac:dyDescent="0.3">
      <c r="A194">
        <v>73</v>
      </c>
    </row>
    <row r="195" spans="1:1" x14ac:dyDescent="0.3">
      <c r="A195">
        <v>75</v>
      </c>
    </row>
    <row r="196" spans="1:1" x14ac:dyDescent="0.3">
      <c r="A196">
        <v>72</v>
      </c>
    </row>
    <row r="197" spans="1:1" x14ac:dyDescent="0.3">
      <c r="A197">
        <v>75</v>
      </c>
    </row>
    <row r="198" spans="1:1" x14ac:dyDescent="0.3">
      <c r="A198">
        <v>74</v>
      </c>
    </row>
    <row r="199" spans="1:1" x14ac:dyDescent="0.3">
      <c r="A199">
        <v>71</v>
      </c>
    </row>
    <row r="200" spans="1:1" x14ac:dyDescent="0.3">
      <c r="A200">
        <v>76</v>
      </c>
    </row>
    <row r="201" spans="1:1" x14ac:dyDescent="0.3">
      <c r="A201">
        <v>76</v>
      </c>
    </row>
    <row r="202" spans="1:1" x14ac:dyDescent="0.3">
      <c r="A202">
        <v>73</v>
      </c>
    </row>
    <row r="203" spans="1:1" x14ac:dyDescent="0.3">
      <c r="A203">
        <v>74</v>
      </c>
    </row>
    <row r="204" spans="1:1" x14ac:dyDescent="0.3">
      <c r="A204">
        <v>71</v>
      </c>
    </row>
    <row r="205" spans="1:1" x14ac:dyDescent="0.3">
      <c r="A205">
        <v>75</v>
      </c>
    </row>
    <row r="206" spans="1:1" x14ac:dyDescent="0.3">
      <c r="A206">
        <v>77</v>
      </c>
    </row>
    <row r="207" spans="1:1" x14ac:dyDescent="0.3">
      <c r="A207">
        <v>74</v>
      </c>
    </row>
    <row r="208" spans="1:1" x14ac:dyDescent="0.3">
      <c r="A208">
        <v>72</v>
      </c>
    </row>
    <row r="209" spans="1:1" x14ac:dyDescent="0.3">
      <c r="A209">
        <v>76</v>
      </c>
    </row>
    <row r="210" spans="1:1" x14ac:dyDescent="0.3">
      <c r="A210">
        <v>72</v>
      </c>
    </row>
    <row r="211" spans="1:1" x14ac:dyDescent="0.3">
      <c r="A211">
        <v>76</v>
      </c>
    </row>
    <row r="212" spans="1:1" x14ac:dyDescent="0.3">
      <c r="A212">
        <v>77</v>
      </c>
    </row>
    <row r="213" spans="1:1" x14ac:dyDescent="0.3">
      <c r="A213">
        <v>71</v>
      </c>
    </row>
    <row r="214" spans="1:1" x14ac:dyDescent="0.3">
      <c r="A214">
        <v>72</v>
      </c>
    </row>
    <row r="215" spans="1:1" x14ac:dyDescent="0.3">
      <c r="A215">
        <v>69</v>
      </c>
    </row>
    <row r="216" spans="1:1" x14ac:dyDescent="0.3">
      <c r="A216">
        <v>74</v>
      </c>
    </row>
    <row r="217" spans="1:1" x14ac:dyDescent="0.3">
      <c r="A217">
        <v>73</v>
      </c>
    </row>
    <row r="218" spans="1:1" x14ac:dyDescent="0.3">
      <c r="A218">
        <v>76</v>
      </c>
    </row>
    <row r="219" spans="1:1" x14ac:dyDescent="0.3">
      <c r="A219">
        <v>69</v>
      </c>
    </row>
    <row r="220" spans="1:1" x14ac:dyDescent="0.3">
      <c r="A220">
        <v>74</v>
      </c>
    </row>
    <row r="221" spans="1:1" x14ac:dyDescent="0.3">
      <c r="A221">
        <v>76</v>
      </c>
    </row>
    <row r="222" spans="1:1" x14ac:dyDescent="0.3">
      <c r="A222">
        <v>72</v>
      </c>
    </row>
    <row r="223" spans="1:1" x14ac:dyDescent="0.3">
      <c r="A223">
        <v>75</v>
      </c>
    </row>
    <row r="224" spans="1:1" x14ac:dyDescent="0.3">
      <c r="A224">
        <v>72</v>
      </c>
    </row>
    <row r="225" spans="1:1" x14ac:dyDescent="0.3">
      <c r="A225">
        <v>75</v>
      </c>
    </row>
    <row r="226" spans="1:1" x14ac:dyDescent="0.3">
      <c r="A226">
        <v>77</v>
      </c>
    </row>
    <row r="227" spans="1:1" x14ac:dyDescent="0.3">
      <c r="A227">
        <v>75</v>
      </c>
    </row>
    <row r="228" spans="1:1" x14ac:dyDescent="0.3">
      <c r="A228">
        <v>76</v>
      </c>
    </row>
    <row r="229" spans="1:1" x14ac:dyDescent="0.3">
      <c r="A229">
        <v>74</v>
      </c>
    </row>
    <row r="230" spans="1:1" x14ac:dyDescent="0.3">
      <c r="A230">
        <v>73</v>
      </c>
    </row>
    <row r="231" spans="1:1" x14ac:dyDescent="0.3">
      <c r="A231">
        <v>77</v>
      </c>
    </row>
    <row r="232" spans="1:1" x14ac:dyDescent="0.3">
      <c r="A232">
        <v>74</v>
      </c>
    </row>
    <row r="233" spans="1:1" x14ac:dyDescent="0.3">
      <c r="A233">
        <v>75</v>
      </c>
    </row>
    <row r="234" spans="1:1" x14ac:dyDescent="0.3">
      <c r="A234">
        <v>77</v>
      </c>
    </row>
    <row r="235" spans="1:1" x14ac:dyDescent="0.3">
      <c r="A235">
        <v>74</v>
      </c>
    </row>
    <row r="236" spans="1:1" x14ac:dyDescent="0.3">
      <c r="A236">
        <v>71</v>
      </c>
    </row>
    <row r="237" spans="1:1" x14ac:dyDescent="0.3">
      <c r="A237">
        <v>79</v>
      </c>
    </row>
    <row r="238" spans="1:1" x14ac:dyDescent="0.3">
      <c r="A238">
        <v>74</v>
      </c>
    </row>
    <row r="239" spans="1:1" x14ac:dyDescent="0.3">
      <c r="A239">
        <v>74</v>
      </c>
    </row>
    <row r="240" spans="1:1" x14ac:dyDescent="0.3">
      <c r="A240">
        <v>72</v>
      </c>
    </row>
    <row r="241" spans="1:1" x14ac:dyDescent="0.3">
      <c r="A241">
        <v>75</v>
      </c>
    </row>
    <row r="242" spans="1:1" x14ac:dyDescent="0.3">
      <c r="A242">
        <v>74</v>
      </c>
    </row>
    <row r="243" spans="1:1" x14ac:dyDescent="0.3">
      <c r="A243">
        <v>75</v>
      </c>
    </row>
    <row r="244" spans="1:1" x14ac:dyDescent="0.3">
      <c r="A244">
        <v>75</v>
      </c>
    </row>
    <row r="245" spans="1:1" x14ac:dyDescent="0.3">
      <c r="A245">
        <v>71</v>
      </c>
    </row>
    <row r="246" spans="1:1" x14ac:dyDescent="0.3">
      <c r="A246">
        <v>74</v>
      </c>
    </row>
    <row r="247" spans="1:1" x14ac:dyDescent="0.3">
      <c r="A247">
        <v>73</v>
      </c>
    </row>
    <row r="248" spans="1:1" x14ac:dyDescent="0.3">
      <c r="A248">
        <v>71</v>
      </c>
    </row>
    <row r="249" spans="1:1" x14ac:dyDescent="0.3">
      <c r="A249">
        <v>74</v>
      </c>
    </row>
    <row r="250" spans="1:1" x14ac:dyDescent="0.3">
      <c r="A250">
        <v>76</v>
      </c>
    </row>
    <row r="251" spans="1:1" x14ac:dyDescent="0.3">
      <c r="A251">
        <v>75</v>
      </c>
    </row>
    <row r="252" spans="1:1" x14ac:dyDescent="0.3">
      <c r="A252">
        <v>73</v>
      </c>
    </row>
    <row r="253" spans="1:1" x14ac:dyDescent="0.3">
      <c r="A253">
        <v>73</v>
      </c>
    </row>
    <row r="254" spans="1:1" x14ac:dyDescent="0.3">
      <c r="A254">
        <v>75</v>
      </c>
    </row>
    <row r="255" spans="1:1" x14ac:dyDescent="0.3">
      <c r="A255">
        <v>72</v>
      </c>
    </row>
    <row r="256" spans="1:1" x14ac:dyDescent="0.3">
      <c r="A256">
        <v>74</v>
      </c>
    </row>
    <row r="257" spans="1:1" x14ac:dyDescent="0.3">
      <c r="A257">
        <v>71</v>
      </c>
    </row>
    <row r="258" spans="1:1" x14ac:dyDescent="0.3">
      <c r="A258">
        <v>73</v>
      </c>
    </row>
    <row r="259" spans="1:1" x14ac:dyDescent="0.3">
      <c r="A259">
        <v>76</v>
      </c>
    </row>
    <row r="260" spans="1:1" x14ac:dyDescent="0.3">
      <c r="A260">
        <v>75</v>
      </c>
    </row>
    <row r="261" spans="1:1" x14ac:dyDescent="0.3">
      <c r="A261">
        <v>76</v>
      </c>
    </row>
    <row r="262" spans="1:1" x14ac:dyDescent="0.3">
      <c r="A262">
        <v>75</v>
      </c>
    </row>
    <row r="263" spans="1:1" x14ac:dyDescent="0.3">
      <c r="A263">
        <v>71</v>
      </c>
    </row>
    <row r="264" spans="1:1" x14ac:dyDescent="0.3">
      <c r="A264">
        <v>69</v>
      </c>
    </row>
    <row r="265" spans="1:1" x14ac:dyDescent="0.3">
      <c r="A265">
        <v>75</v>
      </c>
    </row>
    <row r="266" spans="1:1" x14ac:dyDescent="0.3">
      <c r="A266">
        <v>71</v>
      </c>
    </row>
    <row r="267" spans="1:1" x14ac:dyDescent="0.3">
      <c r="A267">
        <v>72</v>
      </c>
    </row>
    <row r="268" spans="1:1" x14ac:dyDescent="0.3">
      <c r="A268">
        <v>72</v>
      </c>
    </row>
    <row r="269" spans="1:1" x14ac:dyDescent="0.3">
      <c r="A269">
        <v>73</v>
      </c>
    </row>
    <row r="270" spans="1:1" x14ac:dyDescent="0.3">
      <c r="A270">
        <v>71</v>
      </c>
    </row>
    <row r="271" spans="1:1" x14ac:dyDescent="0.3">
      <c r="A271">
        <v>71</v>
      </c>
    </row>
    <row r="272" spans="1:1" x14ac:dyDescent="0.3">
      <c r="A272">
        <v>72</v>
      </c>
    </row>
    <row r="273" spans="1:1" x14ac:dyDescent="0.3">
      <c r="A273">
        <v>76</v>
      </c>
    </row>
    <row r="274" spans="1:1" x14ac:dyDescent="0.3">
      <c r="A274">
        <v>73</v>
      </c>
    </row>
    <row r="275" spans="1:1" x14ac:dyDescent="0.3">
      <c r="A275">
        <v>74</v>
      </c>
    </row>
    <row r="276" spans="1:1" x14ac:dyDescent="0.3">
      <c r="A276">
        <v>73</v>
      </c>
    </row>
    <row r="277" spans="1:1" x14ac:dyDescent="0.3">
      <c r="A277">
        <v>73</v>
      </c>
    </row>
    <row r="278" spans="1:1" x14ac:dyDescent="0.3">
      <c r="A278">
        <v>76</v>
      </c>
    </row>
    <row r="279" spans="1:1" x14ac:dyDescent="0.3">
      <c r="A279">
        <v>72</v>
      </c>
    </row>
    <row r="280" spans="1:1" x14ac:dyDescent="0.3">
      <c r="A280">
        <v>72</v>
      </c>
    </row>
    <row r="281" spans="1:1" x14ac:dyDescent="0.3">
      <c r="A281">
        <v>73</v>
      </c>
    </row>
    <row r="282" spans="1:1" x14ac:dyDescent="0.3">
      <c r="A282">
        <v>81</v>
      </c>
    </row>
    <row r="283" spans="1:1" x14ac:dyDescent="0.3">
      <c r="A283">
        <v>78</v>
      </c>
    </row>
    <row r="284" spans="1:1" x14ac:dyDescent="0.3">
      <c r="A284">
        <v>76</v>
      </c>
    </row>
    <row r="285" spans="1:1" x14ac:dyDescent="0.3">
      <c r="A285">
        <v>70</v>
      </c>
    </row>
    <row r="286" spans="1:1" x14ac:dyDescent="0.3">
      <c r="A286">
        <v>75</v>
      </c>
    </row>
    <row r="287" spans="1:1" x14ac:dyDescent="0.3">
      <c r="A287">
        <v>72</v>
      </c>
    </row>
    <row r="288" spans="1:1" x14ac:dyDescent="0.3">
      <c r="A288">
        <v>69</v>
      </c>
    </row>
    <row r="289" spans="1:1" x14ac:dyDescent="0.3">
      <c r="A289">
        <v>72</v>
      </c>
    </row>
    <row r="290" spans="1:1" x14ac:dyDescent="0.3">
      <c r="A290">
        <v>74</v>
      </c>
    </row>
    <row r="291" spans="1:1" x14ac:dyDescent="0.3">
      <c r="A291">
        <v>74</v>
      </c>
    </row>
    <row r="292" spans="1:1" x14ac:dyDescent="0.3">
      <c r="A292">
        <v>75</v>
      </c>
    </row>
    <row r="293" spans="1:1" x14ac:dyDescent="0.3">
      <c r="A293">
        <v>74</v>
      </c>
    </row>
    <row r="294" spans="1:1" x14ac:dyDescent="0.3">
      <c r="A294">
        <v>75</v>
      </c>
    </row>
    <row r="295" spans="1:1" x14ac:dyDescent="0.3">
      <c r="A295">
        <v>74</v>
      </c>
    </row>
    <row r="296" spans="1:1" x14ac:dyDescent="0.3">
      <c r="A296">
        <v>75</v>
      </c>
    </row>
    <row r="297" spans="1:1" x14ac:dyDescent="0.3">
      <c r="A297">
        <v>71</v>
      </c>
    </row>
    <row r="298" spans="1:1" x14ac:dyDescent="0.3">
      <c r="A298">
        <v>76</v>
      </c>
    </row>
    <row r="299" spans="1:1" x14ac:dyDescent="0.3">
      <c r="A299">
        <v>74</v>
      </c>
    </row>
    <row r="300" spans="1:1" x14ac:dyDescent="0.3">
      <c r="A300">
        <v>77</v>
      </c>
    </row>
    <row r="301" spans="1:1" x14ac:dyDescent="0.3">
      <c r="A301">
        <v>77</v>
      </c>
    </row>
    <row r="302" spans="1:1" x14ac:dyDescent="0.3">
      <c r="A302">
        <v>72</v>
      </c>
    </row>
    <row r="303" spans="1:1" x14ac:dyDescent="0.3">
      <c r="A303">
        <v>74</v>
      </c>
    </row>
    <row r="304" spans="1:1" x14ac:dyDescent="0.3">
      <c r="A304">
        <v>75</v>
      </c>
    </row>
    <row r="305" spans="1:1" x14ac:dyDescent="0.3">
      <c r="A305">
        <v>74</v>
      </c>
    </row>
    <row r="306" spans="1:1" x14ac:dyDescent="0.3">
      <c r="A306">
        <v>72</v>
      </c>
    </row>
    <row r="307" spans="1:1" x14ac:dyDescent="0.3">
      <c r="A307">
        <v>76</v>
      </c>
    </row>
    <row r="308" spans="1:1" x14ac:dyDescent="0.3">
      <c r="A308">
        <v>80</v>
      </c>
    </row>
    <row r="309" spans="1:1" x14ac:dyDescent="0.3">
      <c r="A309">
        <v>76</v>
      </c>
    </row>
    <row r="310" spans="1:1" x14ac:dyDescent="0.3">
      <c r="A310">
        <v>74</v>
      </c>
    </row>
    <row r="311" spans="1:1" x14ac:dyDescent="0.3">
      <c r="A311">
        <v>73</v>
      </c>
    </row>
    <row r="312" spans="1:1" x14ac:dyDescent="0.3">
      <c r="A312">
        <v>76</v>
      </c>
    </row>
    <row r="313" spans="1:1" x14ac:dyDescent="0.3">
      <c r="A313">
        <v>73</v>
      </c>
    </row>
    <row r="314" spans="1:1" x14ac:dyDescent="0.3">
      <c r="A314">
        <v>72</v>
      </c>
    </row>
    <row r="315" spans="1:1" x14ac:dyDescent="0.3">
      <c r="A315">
        <v>73</v>
      </c>
    </row>
    <row r="316" spans="1:1" x14ac:dyDescent="0.3">
      <c r="A316">
        <v>73</v>
      </c>
    </row>
    <row r="317" spans="1:1" x14ac:dyDescent="0.3">
      <c r="A317">
        <v>72</v>
      </c>
    </row>
    <row r="318" spans="1:1" x14ac:dyDescent="0.3">
      <c r="A318">
        <v>69</v>
      </c>
    </row>
    <row r="319" spans="1:1" x14ac:dyDescent="0.3">
      <c r="A319">
        <v>73</v>
      </c>
    </row>
    <row r="320" spans="1:1" x14ac:dyDescent="0.3">
      <c r="A320">
        <v>72</v>
      </c>
    </row>
    <row r="321" spans="1:1" x14ac:dyDescent="0.3">
      <c r="A321">
        <v>75</v>
      </c>
    </row>
    <row r="322" spans="1:1" x14ac:dyDescent="0.3">
      <c r="A322">
        <v>76</v>
      </c>
    </row>
    <row r="323" spans="1:1" x14ac:dyDescent="0.3">
      <c r="A323">
        <v>76</v>
      </c>
    </row>
    <row r="324" spans="1:1" x14ac:dyDescent="0.3">
      <c r="A324">
        <v>73</v>
      </c>
    </row>
    <row r="325" spans="1:1" x14ac:dyDescent="0.3">
      <c r="A325">
        <v>73</v>
      </c>
    </row>
    <row r="326" spans="1:1" x14ac:dyDescent="0.3">
      <c r="A326">
        <v>72</v>
      </c>
    </row>
    <row r="327" spans="1:1" x14ac:dyDescent="0.3">
      <c r="A327">
        <v>72</v>
      </c>
    </row>
    <row r="328" spans="1:1" x14ac:dyDescent="0.3">
      <c r="A328">
        <v>74</v>
      </c>
    </row>
    <row r="329" spans="1:1" x14ac:dyDescent="0.3">
      <c r="A329">
        <v>74</v>
      </c>
    </row>
    <row r="330" spans="1:1" x14ac:dyDescent="0.3">
      <c r="A330">
        <v>69</v>
      </c>
    </row>
    <row r="331" spans="1:1" x14ac:dyDescent="0.3">
      <c r="A331">
        <v>77</v>
      </c>
    </row>
    <row r="332" spans="1:1" x14ac:dyDescent="0.3">
      <c r="A332">
        <v>74</v>
      </c>
    </row>
    <row r="333" spans="1:1" x14ac:dyDescent="0.3">
      <c r="A333">
        <v>77</v>
      </c>
    </row>
    <row r="334" spans="1:1" x14ac:dyDescent="0.3">
      <c r="A334">
        <v>72</v>
      </c>
    </row>
    <row r="335" spans="1:1" x14ac:dyDescent="0.3">
      <c r="A335">
        <v>73</v>
      </c>
    </row>
    <row r="336" spans="1:1" x14ac:dyDescent="0.3">
      <c r="A336">
        <v>78</v>
      </c>
    </row>
    <row r="337" spans="1:1" x14ac:dyDescent="0.3">
      <c r="A337">
        <v>73</v>
      </c>
    </row>
    <row r="338" spans="1:1" x14ac:dyDescent="0.3">
      <c r="A338">
        <v>71</v>
      </c>
    </row>
    <row r="339" spans="1:1" x14ac:dyDescent="0.3">
      <c r="A339">
        <v>71</v>
      </c>
    </row>
    <row r="340" spans="1:1" x14ac:dyDescent="0.3">
      <c r="A340">
        <v>69</v>
      </c>
    </row>
    <row r="341" spans="1:1" x14ac:dyDescent="0.3">
      <c r="A341">
        <v>72</v>
      </c>
    </row>
    <row r="342" spans="1:1" x14ac:dyDescent="0.3">
      <c r="A342">
        <v>74</v>
      </c>
    </row>
    <row r="343" spans="1:1" x14ac:dyDescent="0.3">
      <c r="A343">
        <v>76</v>
      </c>
    </row>
    <row r="344" spans="1:1" x14ac:dyDescent="0.3">
      <c r="A344">
        <v>69</v>
      </c>
    </row>
    <row r="345" spans="1:1" x14ac:dyDescent="0.3">
      <c r="A345">
        <v>73</v>
      </c>
    </row>
    <row r="346" spans="1:1" x14ac:dyDescent="0.3">
      <c r="A346">
        <v>69</v>
      </c>
    </row>
    <row r="347" spans="1:1" x14ac:dyDescent="0.3">
      <c r="A347">
        <v>77</v>
      </c>
    </row>
    <row r="348" spans="1:1" x14ac:dyDescent="0.3">
      <c r="A348">
        <v>73</v>
      </c>
    </row>
    <row r="349" spans="1:1" x14ac:dyDescent="0.3">
      <c r="A349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341"/>
  <sheetViews>
    <sheetView workbookViewId="0">
      <selection activeCell="I6" sqref="I6:I354"/>
    </sheetView>
  </sheetViews>
  <sheetFormatPr defaultRowHeight="14.4" x14ac:dyDescent="0.3"/>
  <sheetData>
    <row r="3" spans="1:11" x14ac:dyDescent="0.3">
      <c r="C3">
        <v>320</v>
      </c>
      <c r="J3" t="s">
        <v>725</v>
      </c>
      <c r="K3">
        <v>217.41379310344828</v>
      </c>
    </row>
    <row r="4" spans="1:11" x14ac:dyDescent="0.3">
      <c r="C4">
        <v>-10</v>
      </c>
      <c r="J4" t="s">
        <v>739</v>
      </c>
      <c r="K4">
        <v>436.12762584224402</v>
      </c>
    </row>
    <row r="5" spans="1:11" x14ac:dyDescent="0.3">
      <c r="J5" t="s">
        <v>740</v>
      </c>
      <c r="K5">
        <v>20.883668878869059</v>
      </c>
    </row>
    <row r="6" spans="1:11" x14ac:dyDescent="0.3">
      <c r="A6">
        <v>160</v>
      </c>
      <c r="B6">
        <v>0</v>
      </c>
      <c r="C6">
        <f>$C$3*NORMDIST(A6-$C$4,$K$3,$K$5,FALSE)</f>
        <v>0.46445530550946823</v>
      </c>
      <c r="I6">
        <v>150</v>
      </c>
      <c r="J6">
        <v>0</v>
      </c>
      <c r="K6">
        <f>$C$3*NORMDIST(I6-$C$4,$K$3,$K$5,FALSE)</f>
        <v>0.13963975189982611</v>
      </c>
    </row>
    <row r="7" spans="1:11" x14ac:dyDescent="0.3">
      <c r="A7">
        <v>160</v>
      </c>
      <c r="B7">
        <v>1.2</v>
      </c>
      <c r="C7">
        <f t="shared" ref="C7:C57" si="0">$C$3*NORMDIST(A7-$C$4,$K$3,$K$5,FALSE)</f>
        <v>0.46445530550946823</v>
      </c>
      <c r="I7">
        <v>150</v>
      </c>
      <c r="J7">
        <v>0.1</v>
      </c>
      <c r="K7">
        <f t="shared" ref="K7:K70" si="1">$C$3*NORMDIST(I7-$C$4,$K$3,$K$5,FALSE)</f>
        <v>0.13963975189982611</v>
      </c>
    </row>
    <row r="8" spans="1:11" x14ac:dyDescent="0.3">
      <c r="A8">
        <v>170</v>
      </c>
      <c r="B8">
        <v>1.2</v>
      </c>
      <c r="C8">
        <f t="shared" si="0"/>
        <v>1.2282848940285414</v>
      </c>
      <c r="I8">
        <v>150.5</v>
      </c>
      <c r="J8">
        <v>0.1</v>
      </c>
      <c r="K8">
        <f t="shared" si="1"/>
        <v>0.14909766045747944</v>
      </c>
    </row>
    <row r="9" spans="1:11" x14ac:dyDescent="0.3">
      <c r="A9">
        <v>170</v>
      </c>
      <c r="B9">
        <v>0</v>
      </c>
      <c r="C9">
        <f t="shared" si="0"/>
        <v>1.2282848940285414</v>
      </c>
      <c r="I9">
        <v>151</v>
      </c>
      <c r="J9">
        <v>0.1</v>
      </c>
      <c r="K9">
        <f t="shared" si="1"/>
        <v>0.15910493114782448</v>
      </c>
    </row>
    <row r="10" spans="1:11" x14ac:dyDescent="0.3">
      <c r="A10">
        <v>170</v>
      </c>
      <c r="B10">
        <v>0</v>
      </c>
      <c r="C10">
        <f t="shared" si="0"/>
        <v>1.2282848940285414</v>
      </c>
      <c r="I10">
        <v>151.5</v>
      </c>
      <c r="J10">
        <v>0.1</v>
      </c>
      <c r="K10">
        <f t="shared" si="1"/>
        <v>0.16968658205718717</v>
      </c>
    </row>
    <row r="11" spans="1:11" x14ac:dyDescent="0.3">
      <c r="A11">
        <v>170</v>
      </c>
      <c r="B11">
        <v>1.9</v>
      </c>
      <c r="C11">
        <f t="shared" si="0"/>
        <v>1.2282848940285414</v>
      </c>
      <c r="I11">
        <v>152</v>
      </c>
      <c r="J11">
        <v>0.1</v>
      </c>
      <c r="K11">
        <f t="shared" si="1"/>
        <v>0.18086828251421727</v>
      </c>
    </row>
    <row r="12" spans="1:11" x14ac:dyDescent="0.3">
      <c r="A12">
        <v>180</v>
      </c>
      <c r="B12">
        <v>1.9</v>
      </c>
      <c r="C12">
        <f t="shared" si="0"/>
        <v>2.5827038865554703</v>
      </c>
      <c r="I12">
        <v>152.5</v>
      </c>
      <c r="J12">
        <v>0.1</v>
      </c>
      <c r="K12">
        <f t="shared" si="1"/>
        <v>0.19267633562666267</v>
      </c>
    </row>
    <row r="13" spans="1:11" x14ac:dyDescent="0.3">
      <c r="A13">
        <v>180</v>
      </c>
      <c r="B13">
        <v>0</v>
      </c>
      <c r="C13">
        <f t="shared" si="0"/>
        <v>2.5827038865554703</v>
      </c>
      <c r="I13">
        <v>153</v>
      </c>
      <c r="J13">
        <v>0.1</v>
      </c>
      <c r="K13">
        <f t="shared" si="1"/>
        <v>0.20513765778735357</v>
      </c>
    </row>
    <row r="14" spans="1:11" x14ac:dyDescent="0.3">
      <c r="A14">
        <v>180</v>
      </c>
      <c r="B14">
        <v>0</v>
      </c>
      <c r="C14">
        <f t="shared" si="0"/>
        <v>2.5827038865554703</v>
      </c>
      <c r="I14">
        <v>153.5</v>
      </c>
      <c r="J14">
        <v>0.1</v>
      </c>
      <c r="K14">
        <f t="shared" si="1"/>
        <v>0.2182797550224731</v>
      </c>
    </row>
    <row r="15" spans="1:11" x14ac:dyDescent="0.3">
      <c r="A15">
        <v>180</v>
      </c>
      <c r="B15">
        <v>4.0999999999999996</v>
      </c>
      <c r="C15">
        <f t="shared" si="0"/>
        <v>2.5827038865554703</v>
      </c>
      <c r="I15">
        <v>154</v>
      </c>
      <c r="J15">
        <v>0.1</v>
      </c>
      <c r="K15">
        <f t="shared" si="1"/>
        <v>0.23213069605994588</v>
      </c>
    </row>
    <row r="16" spans="1:11" x14ac:dyDescent="0.3">
      <c r="A16">
        <v>190</v>
      </c>
      <c r="B16">
        <v>4.0999999999999996</v>
      </c>
      <c r="C16">
        <f t="shared" si="0"/>
        <v>4.3178787645196586</v>
      </c>
      <c r="I16">
        <v>154.5</v>
      </c>
      <c r="J16">
        <v>0.1</v>
      </c>
      <c r="K16">
        <f t="shared" si="1"/>
        <v>0.24671908200141285</v>
      </c>
    </row>
    <row r="17" spans="1:11" x14ac:dyDescent="0.3">
      <c r="A17">
        <v>190</v>
      </c>
      <c r="B17">
        <v>0</v>
      </c>
      <c r="C17">
        <f t="shared" si="0"/>
        <v>4.3178787645196586</v>
      </c>
      <c r="I17">
        <v>155</v>
      </c>
      <c r="J17">
        <v>0.1</v>
      </c>
      <c r="K17">
        <f t="shared" si="1"/>
        <v>0.26207401248781259</v>
      </c>
    </row>
    <row r="18" spans="1:11" x14ac:dyDescent="0.3">
      <c r="A18">
        <v>190</v>
      </c>
      <c r="B18">
        <v>0</v>
      </c>
      <c r="C18">
        <f t="shared" si="0"/>
        <v>4.3178787645196586</v>
      </c>
      <c r="I18">
        <v>155.5</v>
      </c>
      <c r="J18">
        <v>0.1</v>
      </c>
      <c r="K18">
        <f t="shared" si="1"/>
        <v>0.27822504825608596</v>
      </c>
    </row>
    <row r="19" spans="1:11" x14ac:dyDescent="0.3">
      <c r="A19">
        <v>190</v>
      </c>
      <c r="B19">
        <v>5.5</v>
      </c>
      <c r="C19">
        <f t="shared" si="0"/>
        <v>4.3178787645196586</v>
      </c>
      <c r="I19">
        <v>156</v>
      </c>
      <c r="J19">
        <v>0.1</v>
      </c>
      <c r="K19">
        <f t="shared" si="1"/>
        <v>0.29520216999296961</v>
      </c>
    </row>
    <row r="20" spans="1:11" x14ac:dyDescent="0.3">
      <c r="A20">
        <v>200</v>
      </c>
      <c r="B20">
        <v>5.5</v>
      </c>
      <c r="C20">
        <f t="shared" si="0"/>
        <v>5.7396656610650858</v>
      </c>
      <c r="I20">
        <v>156.5</v>
      </c>
      <c r="J20">
        <v>0.1</v>
      </c>
      <c r="K20">
        <f t="shared" si="1"/>
        <v>0.31303573340127844</v>
      </c>
    </row>
    <row r="21" spans="1:11" x14ac:dyDescent="0.3">
      <c r="A21">
        <v>200</v>
      </c>
      <c r="B21">
        <v>0</v>
      </c>
      <c r="C21">
        <f t="shared" si="0"/>
        <v>5.7396656610650858</v>
      </c>
      <c r="I21">
        <v>157</v>
      </c>
      <c r="J21">
        <v>0.1</v>
      </c>
      <c r="K21">
        <f t="shared" si="1"/>
        <v>0.33175642040448233</v>
      </c>
    </row>
    <row r="22" spans="1:11" x14ac:dyDescent="0.3">
      <c r="A22">
        <v>200</v>
      </c>
      <c r="B22">
        <v>0</v>
      </c>
      <c r="C22">
        <f t="shared" si="0"/>
        <v>5.7396656610650858</v>
      </c>
      <c r="I22">
        <v>157.5</v>
      </c>
      <c r="J22">
        <v>0.1</v>
      </c>
      <c r="K22">
        <f t="shared" si="1"/>
        <v>0.35139518642679957</v>
      </c>
    </row>
    <row r="23" spans="1:11" x14ac:dyDescent="0.3">
      <c r="A23">
        <v>200</v>
      </c>
      <c r="B23">
        <v>6.1</v>
      </c>
      <c r="C23">
        <f t="shared" si="0"/>
        <v>5.7396656610650858</v>
      </c>
      <c r="I23">
        <v>158</v>
      </c>
      <c r="J23">
        <v>0.1</v>
      </c>
      <c r="K23">
        <f t="shared" si="1"/>
        <v>0.37198320369841714</v>
      </c>
    </row>
    <row r="24" spans="1:11" x14ac:dyDescent="0.3">
      <c r="A24">
        <v>210</v>
      </c>
      <c r="B24">
        <v>6.1</v>
      </c>
      <c r="C24">
        <f t="shared" si="0"/>
        <v>6.0662886176333428</v>
      </c>
      <c r="I24">
        <v>158.5</v>
      </c>
      <c r="J24">
        <v>0.1</v>
      </c>
      <c r="K24">
        <f t="shared" si="1"/>
        <v>0.39355180054884098</v>
      </c>
    </row>
    <row r="25" spans="1:11" x14ac:dyDescent="0.3">
      <c r="A25">
        <v>210</v>
      </c>
      <c r="B25">
        <v>0</v>
      </c>
      <c r="C25">
        <f t="shared" si="0"/>
        <v>6.0662886176333428</v>
      </c>
      <c r="I25">
        <v>159</v>
      </c>
      <c r="J25">
        <v>0.1</v>
      </c>
      <c r="K25">
        <f t="shared" si="1"/>
        <v>0.41613239666573371</v>
      </c>
    </row>
    <row r="26" spans="1:11" x14ac:dyDescent="0.3">
      <c r="A26">
        <v>210</v>
      </c>
      <c r="B26">
        <v>0</v>
      </c>
      <c r="C26">
        <f t="shared" si="0"/>
        <v>6.0662886176333428</v>
      </c>
      <c r="I26">
        <v>159.5</v>
      </c>
      <c r="J26">
        <v>0.1</v>
      </c>
      <c r="K26">
        <f t="shared" si="1"/>
        <v>0.43975643431191896</v>
      </c>
    </row>
    <row r="27" spans="1:11" x14ac:dyDescent="0.3">
      <c r="A27">
        <v>210</v>
      </c>
      <c r="B27">
        <v>6.3</v>
      </c>
      <c r="C27">
        <f t="shared" si="0"/>
        <v>6.0662886176333428</v>
      </c>
      <c r="I27">
        <v>160</v>
      </c>
      <c r="J27">
        <v>0.1</v>
      </c>
      <c r="K27">
        <f t="shared" si="1"/>
        <v>0.46445530550946823</v>
      </c>
    </row>
    <row r="28" spans="1:11" x14ac:dyDescent="0.3">
      <c r="A28">
        <v>220</v>
      </c>
      <c r="B28">
        <v>6.3</v>
      </c>
      <c r="C28">
        <f t="shared" si="0"/>
        <v>5.0977656389613335</v>
      </c>
      <c r="I28">
        <v>160</v>
      </c>
      <c r="J28">
        <v>0.1</v>
      </c>
      <c r="K28">
        <f t="shared" si="1"/>
        <v>0.46445530550946823</v>
      </c>
    </row>
    <row r="29" spans="1:11" x14ac:dyDescent="0.3">
      <c r="A29">
        <v>220</v>
      </c>
      <c r="B29">
        <v>0</v>
      </c>
      <c r="C29">
        <f t="shared" si="0"/>
        <v>5.0977656389613335</v>
      </c>
      <c r="I29">
        <v>160</v>
      </c>
      <c r="J29">
        <v>0</v>
      </c>
      <c r="K29">
        <f t="shared" si="1"/>
        <v>0.46445530550946823</v>
      </c>
    </row>
    <row r="30" spans="1:11" x14ac:dyDescent="0.3">
      <c r="A30">
        <v>220</v>
      </c>
      <c r="B30">
        <v>0</v>
      </c>
      <c r="C30">
        <f t="shared" si="0"/>
        <v>5.0977656389613335</v>
      </c>
      <c r="I30">
        <v>160</v>
      </c>
      <c r="J30">
        <v>0</v>
      </c>
      <c r="K30">
        <f t="shared" si="1"/>
        <v>0.46445530550946823</v>
      </c>
    </row>
    <row r="31" spans="1:11" x14ac:dyDescent="0.3">
      <c r="A31">
        <v>220</v>
      </c>
      <c r="B31">
        <v>5</v>
      </c>
      <c r="C31">
        <f t="shared" si="0"/>
        <v>5.0977656389613335</v>
      </c>
      <c r="I31">
        <v>160</v>
      </c>
      <c r="J31">
        <v>1.2</v>
      </c>
      <c r="K31">
        <f t="shared" si="1"/>
        <v>0.46445530550946823</v>
      </c>
    </row>
    <row r="32" spans="1:11" x14ac:dyDescent="0.3">
      <c r="A32">
        <v>230</v>
      </c>
      <c r="B32">
        <v>5</v>
      </c>
      <c r="C32">
        <f t="shared" si="0"/>
        <v>3.4060967906041135</v>
      </c>
      <c r="I32">
        <v>160.5</v>
      </c>
      <c r="J32">
        <v>1.2</v>
      </c>
      <c r="K32">
        <f t="shared" si="1"/>
        <v>0.49026027521694776</v>
      </c>
    </row>
    <row r="33" spans="1:11" x14ac:dyDescent="0.3">
      <c r="A33">
        <v>230</v>
      </c>
      <c r="B33">
        <v>0</v>
      </c>
      <c r="C33">
        <f t="shared" si="0"/>
        <v>3.4060967906041135</v>
      </c>
      <c r="I33">
        <v>161</v>
      </c>
      <c r="J33">
        <v>1.2</v>
      </c>
      <c r="K33">
        <f t="shared" si="1"/>
        <v>0.51720240054389999</v>
      </c>
    </row>
    <row r="34" spans="1:11" x14ac:dyDescent="0.3">
      <c r="A34">
        <v>230</v>
      </c>
      <c r="B34">
        <v>0</v>
      </c>
      <c r="C34">
        <f t="shared" si="0"/>
        <v>3.4060967906041135</v>
      </c>
      <c r="I34">
        <v>161.5</v>
      </c>
      <c r="J34">
        <v>1.2</v>
      </c>
      <c r="K34">
        <f t="shared" si="1"/>
        <v>0.54531244606545726</v>
      </c>
    </row>
    <row r="35" spans="1:11" x14ac:dyDescent="0.3">
      <c r="A35">
        <v>230</v>
      </c>
      <c r="B35">
        <v>2.9</v>
      </c>
      <c r="C35">
        <f t="shared" si="0"/>
        <v>3.4060967906041135</v>
      </c>
      <c r="I35">
        <v>162</v>
      </c>
      <c r="J35">
        <v>1.2</v>
      </c>
      <c r="K35">
        <f t="shared" si="1"/>
        <v>0.57462079531957533</v>
      </c>
    </row>
    <row r="36" spans="1:11" x14ac:dyDescent="0.3">
      <c r="A36">
        <v>240</v>
      </c>
      <c r="B36">
        <v>2.9</v>
      </c>
      <c r="C36">
        <f t="shared" si="0"/>
        <v>1.8094826669567121</v>
      </c>
      <c r="I36">
        <v>162.5</v>
      </c>
      <c r="J36">
        <v>1.2</v>
      </c>
      <c r="K36">
        <f t="shared" si="1"/>
        <v>0.60515735858964737</v>
      </c>
    </row>
    <row r="37" spans="1:11" x14ac:dyDescent="0.3">
      <c r="A37">
        <v>240</v>
      </c>
      <c r="B37">
        <v>0</v>
      </c>
      <c r="C37">
        <f t="shared" si="0"/>
        <v>1.8094826669567121</v>
      </c>
      <c r="I37">
        <v>163</v>
      </c>
      <c r="J37">
        <v>1.2</v>
      </c>
      <c r="K37">
        <f t="shared" si="1"/>
        <v>0.63695147709617506</v>
      </c>
    </row>
    <row r="38" spans="1:11" x14ac:dyDescent="0.3">
      <c r="A38">
        <v>240</v>
      </c>
      <c r="B38">
        <v>0</v>
      </c>
      <c r="C38">
        <f t="shared" si="0"/>
        <v>1.8094826669567121</v>
      </c>
      <c r="I38">
        <v>163.5</v>
      </c>
      <c r="J38">
        <v>1.2</v>
      </c>
      <c r="K38">
        <f t="shared" si="1"/>
        <v>0.6700318237426417</v>
      </c>
    </row>
    <row r="39" spans="1:11" x14ac:dyDescent="0.3">
      <c r="A39">
        <v>240</v>
      </c>
      <c r="B39">
        <v>0.9</v>
      </c>
      <c r="C39">
        <f t="shared" si="0"/>
        <v>1.8094826669567121</v>
      </c>
      <c r="I39">
        <v>164</v>
      </c>
      <c r="J39">
        <v>1.2</v>
      </c>
      <c r="K39">
        <f t="shared" si="1"/>
        <v>0.70442630058266287</v>
      </c>
    </row>
    <row r="40" spans="1:11" x14ac:dyDescent="0.3">
      <c r="A40">
        <v>250</v>
      </c>
      <c r="B40">
        <v>0.9</v>
      </c>
      <c r="C40">
        <f t="shared" si="0"/>
        <v>0.76431466484725141</v>
      </c>
      <c r="I40">
        <v>164.5</v>
      </c>
      <c r="J40">
        <v>1.2</v>
      </c>
      <c r="K40">
        <f t="shared" si="1"/>
        <v>0.74016193319781776</v>
      </c>
    </row>
    <row r="41" spans="1:11" x14ac:dyDescent="0.3">
      <c r="A41">
        <v>250</v>
      </c>
      <c r="B41">
        <v>0</v>
      </c>
      <c r="C41">
        <f t="shared" si="0"/>
        <v>0.76431466484725141</v>
      </c>
      <c r="I41">
        <v>165</v>
      </c>
      <c r="J41">
        <v>1.2</v>
      </c>
      <c r="K41">
        <f t="shared" si="1"/>
        <v>0.777264762198147</v>
      </c>
    </row>
    <row r="42" spans="1:11" x14ac:dyDescent="0.3">
      <c r="A42">
        <v>250</v>
      </c>
      <c r="B42">
        <v>0</v>
      </c>
      <c r="C42">
        <f t="shared" si="0"/>
        <v>0.76431466484725141</v>
      </c>
      <c r="I42">
        <v>165.5</v>
      </c>
      <c r="J42">
        <v>1.2</v>
      </c>
      <c r="K42">
        <f t="shared" si="1"/>
        <v>0.815759732080094</v>
      </c>
    </row>
    <row r="43" spans="1:11" x14ac:dyDescent="0.3">
      <c r="A43">
        <v>250</v>
      </c>
      <c r="B43">
        <v>0.6</v>
      </c>
      <c r="C43">
        <f t="shared" si="0"/>
        <v>0.76431466484725141</v>
      </c>
      <c r="I43">
        <v>166</v>
      </c>
      <c r="J43">
        <v>1.2</v>
      </c>
      <c r="K43">
        <f t="shared" si="1"/>
        <v>0.85567057769949018</v>
      </c>
    </row>
    <row r="44" spans="1:11" x14ac:dyDescent="0.3">
      <c r="A44">
        <v>260</v>
      </c>
      <c r="B44">
        <v>0.6</v>
      </c>
      <c r="C44">
        <f t="shared" si="0"/>
        <v>0.25669078631762959</v>
      </c>
      <c r="I44">
        <v>166.5</v>
      </c>
      <c r="J44">
        <v>1.2</v>
      </c>
      <c r="K44">
        <f t="shared" si="1"/>
        <v>0.89701970863999758</v>
      </c>
    </row>
    <row r="45" spans="1:11" x14ac:dyDescent="0.3">
      <c r="A45">
        <v>260</v>
      </c>
      <c r="B45">
        <v>0</v>
      </c>
      <c r="C45">
        <f t="shared" si="0"/>
        <v>0.25669078631762959</v>
      </c>
      <c r="I45">
        <v>167</v>
      </c>
      <c r="J45">
        <v>1.2</v>
      </c>
      <c r="K45">
        <f t="shared" si="1"/>
        <v>0.9398280917799996</v>
      </c>
    </row>
    <row r="46" spans="1:11" x14ac:dyDescent="0.3">
      <c r="A46">
        <v>260</v>
      </c>
      <c r="B46">
        <v>0</v>
      </c>
      <c r="C46">
        <f t="shared" si="0"/>
        <v>0.25669078631762959</v>
      </c>
      <c r="I46">
        <v>167.5</v>
      </c>
      <c r="J46">
        <v>1.2</v>
      </c>
      <c r="K46">
        <f t="shared" si="1"/>
        <v>0.98411513238328097</v>
      </c>
    </row>
    <row r="47" spans="1:11" x14ac:dyDescent="0.3">
      <c r="A47">
        <v>260</v>
      </c>
      <c r="B47">
        <v>0</v>
      </c>
      <c r="C47">
        <f t="shared" si="0"/>
        <v>0.25669078631762959</v>
      </c>
      <c r="I47">
        <v>168</v>
      </c>
      <c r="J47">
        <v>1.2</v>
      </c>
      <c r="K47">
        <f t="shared" si="1"/>
        <v>1.0298985540606853</v>
      </c>
    </row>
    <row r="48" spans="1:11" x14ac:dyDescent="0.3">
      <c r="A48">
        <v>270</v>
      </c>
      <c r="B48">
        <v>0</v>
      </c>
      <c r="C48">
        <f t="shared" si="0"/>
        <v>6.8543881037946036E-2</v>
      </c>
      <c r="I48">
        <v>168.5</v>
      </c>
      <c r="J48">
        <v>1.2</v>
      </c>
      <c r="K48">
        <f t="shared" si="1"/>
        <v>1.077194277971254</v>
      </c>
    </row>
    <row r="49" spans="1:11" x14ac:dyDescent="0.3">
      <c r="A49">
        <v>270</v>
      </c>
      <c r="B49">
        <v>0</v>
      </c>
      <c r="C49">
        <f t="shared" si="0"/>
        <v>6.8543881037946036E-2</v>
      </c>
      <c r="I49">
        <v>169</v>
      </c>
      <c r="J49">
        <v>1.2</v>
      </c>
      <c r="K49">
        <f t="shared" si="1"/>
        <v>1.1260163016519333</v>
      </c>
    </row>
    <row r="50" spans="1:11" x14ac:dyDescent="0.3">
      <c r="A50">
        <v>270</v>
      </c>
      <c r="B50">
        <v>0</v>
      </c>
      <c r="C50">
        <f t="shared" si="0"/>
        <v>6.8543881037946036E-2</v>
      </c>
      <c r="I50">
        <v>169.5</v>
      </c>
      <c r="J50">
        <v>1.2</v>
      </c>
      <c r="K50">
        <f t="shared" si="1"/>
        <v>1.1763765778846829</v>
      </c>
    </row>
    <row r="51" spans="1:11" x14ac:dyDescent="0.3">
      <c r="A51">
        <v>270</v>
      </c>
      <c r="B51">
        <v>0.1</v>
      </c>
      <c r="C51">
        <f t="shared" si="0"/>
        <v>6.8543881037946036E-2</v>
      </c>
      <c r="I51">
        <v>170</v>
      </c>
      <c r="J51">
        <v>1.2</v>
      </c>
      <c r="K51">
        <f t="shared" si="1"/>
        <v>1.2282848940285414</v>
      </c>
    </row>
    <row r="52" spans="1:11" x14ac:dyDescent="0.3">
      <c r="A52">
        <v>280</v>
      </c>
      <c r="B52">
        <v>0.1</v>
      </c>
      <c r="C52">
        <f t="shared" si="0"/>
        <v>1.4552828944063595E-2</v>
      </c>
      <c r="I52">
        <v>170</v>
      </c>
      <c r="J52">
        <v>1.2</v>
      </c>
      <c r="K52">
        <f t="shared" si="1"/>
        <v>1.2282848940285414</v>
      </c>
    </row>
    <row r="53" spans="1:11" x14ac:dyDescent="0.3">
      <c r="A53">
        <v>280</v>
      </c>
      <c r="B53">
        <v>0</v>
      </c>
      <c r="C53">
        <f t="shared" si="0"/>
        <v>1.4552828944063595E-2</v>
      </c>
      <c r="I53">
        <v>170</v>
      </c>
      <c r="J53">
        <v>0</v>
      </c>
      <c r="K53">
        <f t="shared" si="1"/>
        <v>1.2282848940285414</v>
      </c>
    </row>
    <row r="54" spans="1:11" x14ac:dyDescent="0.3">
      <c r="A54">
        <v>280</v>
      </c>
      <c r="B54">
        <v>0</v>
      </c>
      <c r="C54">
        <f t="shared" si="0"/>
        <v>1.4552828944063595E-2</v>
      </c>
      <c r="I54">
        <v>170</v>
      </c>
      <c r="J54">
        <v>0</v>
      </c>
      <c r="K54">
        <f t="shared" si="1"/>
        <v>1.2282848940285414</v>
      </c>
    </row>
    <row r="55" spans="1:11" x14ac:dyDescent="0.3">
      <c r="A55">
        <v>280</v>
      </c>
      <c r="B55">
        <v>0.1</v>
      </c>
      <c r="C55">
        <f t="shared" si="0"/>
        <v>1.4552828944063595E-2</v>
      </c>
      <c r="I55">
        <v>170</v>
      </c>
      <c r="J55">
        <v>1.9</v>
      </c>
      <c r="K55">
        <f t="shared" si="1"/>
        <v>1.2282848940285414</v>
      </c>
    </row>
    <row r="56" spans="1:11" x14ac:dyDescent="0.3">
      <c r="A56">
        <v>290</v>
      </c>
      <c r="B56">
        <v>0.1</v>
      </c>
      <c r="C56">
        <f t="shared" si="0"/>
        <v>2.4566680686627248E-3</v>
      </c>
      <c r="I56">
        <v>170.5</v>
      </c>
      <c r="J56">
        <v>1.9</v>
      </c>
      <c r="K56">
        <f t="shared" si="1"/>
        <v>1.2817487522618181</v>
      </c>
    </row>
    <row r="57" spans="1:11" x14ac:dyDescent="0.3">
      <c r="A57">
        <v>290</v>
      </c>
      <c r="B57">
        <v>0</v>
      </c>
      <c r="C57">
        <f t="shared" si="0"/>
        <v>2.4566680686627248E-3</v>
      </c>
      <c r="I57">
        <v>171</v>
      </c>
      <c r="J57">
        <v>1.9</v>
      </c>
      <c r="K57">
        <f t="shared" si="1"/>
        <v>1.3367732511958557</v>
      </c>
    </row>
    <row r="58" spans="1:11" x14ac:dyDescent="0.3">
      <c r="I58">
        <v>171.5</v>
      </c>
      <c r="J58">
        <v>1.9</v>
      </c>
      <c r="K58">
        <f t="shared" si="1"/>
        <v>1.393360969336721</v>
      </c>
    </row>
    <row r="59" spans="1:11" x14ac:dyDescent="0.3">
      <c r="I59">
        <v>172</v>
      </c>
      <c r="J59">
        <v>1.9</v>
      </c>
      <c r="K59">
        <f t="shared" si="1"/>
        <v>1.451511850884436</v>
      </c>
    </row>
    <row r="60" spans="1:11" x14ac:dyDescent="0.3">
      <c r="I60">
        <v>172.5</v>
      </c>
      <c r="J60">
        <v>1.9</v>
      </c>
      <c r="K60">
        <f t="shared" si="1"/>
        <v>1.5112230943709783</v>
      </c>
    </row>
    <row r="61" spans="1:11" x14ac:dyDescent="0.3">
      <c r="I61">
        <v>173</v>
      </c>
      <c r="J61">
        <v>1.9</v>
      </c>
      <c r="K61">
        <f t="shared" si="1"/>
        <v>1.5724890446480064</v>
      </c>
    </row>
    <row r="62" spans="1:11" x14ac:dyDescent="0.3">
      <c r="I62">
        <v>173.5</v>
      </c>
      <c r="J62">
        <v>1.9</v>
      </c>
      <c r="K62">
        <f t="shared" si="1"/>
        <v>1.6353010887430131</v>
      </c>
    </row>
    <row r="63" spans="1:11" x14ac:dyDescent="0.3">
      <c r="I63">
        <v>174</v>
      </c>
      <c r="J63">
        <v>1.9</v>
      </c>
      <c r="K63">
        <f t="shared" si="1"/>
        <v>1.6996475561082804</v>
      </c>
    </row>
    <row r="64" spans="1:11" x14ac:dyDescent="0.3">
      <c r="I64">
        <v>174.5</v>
      </c>
      <c r="J64">
        <v>1.9</v>
      </c>
      <c r="K64">
        <f t="shared" si="1"/>
        <v>1.7655136237904427</v>
      </c>
    </row>
    <row r="65" spans="9:11" x14ac:dyDescent="0.3">
      <c r="I65">
        <v>175</v>
      </c>
      <c r="J65">
        <v>1.9</v>
      </c>
      <c r="K65">
        <f t="shared" si="1"/>
        <v>1.8328812270495585</v>
      </c>
    </row>
    <row r="66" spans="9:11" x14ac:dyDescent="0.3">
      <c r="I66">
        <v>175.5</v>
      </c>
      <c r="J66">
        <v>1.9</v>
      </c>
      <c r="K66">
        <f t="shared" si="1"/>
        <v>1.9017289759553002</v>
      </c>
    </row>
    <row r="67" spans="9:11" x14ac:dyDescent="0.3">
      <c r="I67">
        <v>176</v>
      </c>
      <c r="J67">
        <v>1.9</v>
      </c>
      <c r="K67">
        <f t="shared" si="1"/>
        <v>1.9720320784840049</v>
      </c>
    </row>
    <row r="68" spans="9:11" x14ac:dyDescent="0.3">
      <c r="I68">
        <v>176.5</v>
      </c>
      <c r="J68">
        <v>1.9</v>
      </c>
      <c r="K68">
        <f t="shared" si="1"/>
        <v>2.0437622706339216</v>
      </c>
    </row>
    <row r="69" spans="9:11" x14ac:dyDescent="0.3">
      <c r="I69">
        <v>177</v>
      </c>
      <c r="J69">
        <v>1.9</v>
      </c>
      <c r="K69">
        <f t="shared" si="1"/>
        <v>2.11688775406689</v>
      </c>
    </row>
    <row r="70" spans="9:11" x14ac:dyDescent="0.3">
      <c r="I70">
        <v>177.5</v>
      </c>
      <c r="J70">
        <v>1.9</v>
      </c>
      <c r="K70">
        <f t="shared" si="1"/>
        <v>2.1913731417728814</v>
      </c>
    </row>
    <row r="71" spans="9:11" x14ac:dyDescent="0.3">
      <c r="I71">
        <v>178</v>
      </c>
      <c r="J71">
        <v>1.9</v>
      </c>
      <c r="K71">
        <f t="shared" ref="K71:K134" si="2">$C$3*NORMDIST(I71-$C$4,$K$3,$K$5,FALSE)</f>
        <v>2.2671794122392797</v>
      </c>
    </row>
    <row r="72" spans="9:11" x14ac:dyDescent="0.3">
      <c r="I72">
        <v>178.5</v>
      </c>
      <c r="J72">
        <v>1.9</v>
      </c>
      <c r="K72">
        <f t="shared" si="2"/>
        <v>2.3442638725894409</v>
      </c>
    </row>
    <row r="73" spans="9:11" x14ac:dyDescent="0.3">
      <c r="I73">
        <v>179</v>
      </c>
      <c r="J73">
        <v>1.9</v>
      </c>
      <c r="K73">
        <f t="shared" si="2"/>
        <v>2.4225801311349509</v>
      </c>
    </row>
    <row r="74" spans="9:11" x14ac:dyDescent="0.3">
      <c r="I74">
        <v>179.5</v>
      </c>
      <c r="J74">
        <v>1.9</v>
      </c>
      <c r="K74">
        <f t="shared" si="2"/>
        <v>2.5020780797631064</v>
      </c>
    </row>
    <row r="75" spans="9:11" x14ac:dyDescent="0.3">
      <c r="I75">
        <v>180</v>
      </c>
      <c r="J75">
        <v>1.9</v>
      </c>
      <c r="K75">
        <f t="shared" si="2"/>
        <v>2.5827038865554703</v>
      </c>
    </row>
    <row r="76" spans="9:11" x14ac:dyDescent="0.3">
      <c r="I76">
        <v>180</v>
      </c>
      <c r="J76">
        <v>1.9</v>
      </c>
      <c r="K76">
        <f t="shared" si="2"/>
        <v>2.5827038865554703</v>
      </c>
    </row>
    <row r="77" spans="9:11" x14ac:dyDescent="0.3">
      <c r="I77">
        <v>180</v>
      </c>
      <c r="J77">
        <v>0</v>
      </c>
      <c r="K77">
        <f t="shared" si="2"/>
        <v>2.5827038865554703</v>
      </c>
    </row>
    <row r="78" spans="9:11" x14ac:dyDescent="0.3">
      <c r="I78">
        <v>180</v>
      </c>
      <c r="J78">
        <v>0</v>
      </c>
      <c r="K78">
        <f t="shared" si="2"/>
        <v>2.5827038865554703</v>
      </c>
    </row>
    <row r="79" spans="9:11" x14ac:dyDescent="0.3">
      <c r="I79">
        <v>180</v>
      </c>
      <c r="J79">
        <v>4.0999999999999996</v>
      </c>
      <c r="K79">
        <f t="shared" si="2"/>
        <v>2.5827038865554703</v>
      </c>
    </row>
    <row r="80" spans="9:11" x14ac:dyDescent="0.3">
      <c r="I80">
        <v>180.5</v>
      </c>
      <c r="J80">
        <v>4.0999999999999996</v>
      </c>
      <c r="K80">
        <f t="shared" si="2"/>
        <v>2.6643999990050089</v>
      </c>
    </row>
    <row r="81" spans="9:11" x14ac:dyDescent="0.3">
      <c r="I81">
        <v>181</v>
      </c>
      <c r="J81">
        <v>4.0999999999999996</v>
      </c>
      <c r="K81">
        <f t="shared" si="2"/>
        <v>2.7471051581682486</v>
      </c>
    </row>
    <row r="82" spans="9:11" x14ac:dyDescent="0.3">
      <c r="I82">
        <v>181.5</v>
      </c>
      <c r="J82">
        <v>4.0999999999999996</v>
      </c>
      <c r="K82">
        <f t="shared" si="2"/>
        <v>2.8307544240553053</v>
      </c>
    </row>
    <row r="83" spans="9:11" x14ac:dyDescent="0.3">
      <c r="I83">
        <v>182</v>
      </c>
      <c r="J83">
        <v>4.0999999999999996</v>
      </c>
      <c r="K83">
        <f t="shared" si="2"/>
        <v>2.9152792125245059</v>
      </c>
    </row>
    <row r="84" spans="9:11" x14ac:dyDescent="0.3">
      <c r="I84">
        <v>182.5</v>
      </c>
      <c r="J84">
        <v>4.0999999999999996</v>
      </c>
      <c r="K84">
        <f t="shared" si="2"/>
        <v>3.0006073439098486</v>
      </c>
    </row>
    <row r="85" spans="9:11" x14ac:dyDescent="0.3">
      <c r="I85">
        <v>183</v>
      </c>
      <c r="J85">
        <v>4.0999999999999996</v>
      </c>
      <c r="K85">
        <f t="shared" si="2"/>
        <v>3.0866631035687724</v>
      </c>
    </row>
    <row r="86" spans="9:11" x14ac:dyDescent="0.3">
      <c r="I86">
        <v>183.5</v>
      </c>
      <c r="J86">
        <v>4.0999999999999996</v>
      </c>
      <c r="K86">
        <f t="shared" si="2"/>
        <v>3.1733673144948744</v>
      </c>
    </row>
    <row r="87" spans="9:11" x14ac:dyDescent="0.3">
      <c r="I87">
        <v>184</v>
      </c>
      <c r="J87">
        <v>4.0999999999999996</v>
      </c>
      <c r="K87">
        <f t="shared" si="2"/>
        <v>3.2606374220953716</v>
      </c>
    </row>
    <row r="88" spans="9:11" x14ac:dyDescent="0.3">
      <c r="I88">
        <v>184.5</v>
      </c>
      <c r="J88">
        <v>4.0999999999999996</v>
      </c>
      <c r="K88">
        <f t="shared" si="2"/>
        <v>3.3483875911865333</v>
      </c>
    </row>
    <row r="89" spans="9:11" x14ac:dyDescent="0.3">
      <c r="I89">
        <v>185</v>
      </c>
      <c r="J89">
        <v>4.0999999999999996</v>
      </c>
      <c r="K89">
        <f t="shared" si="2"/>
        <v>3.4365288152121409</v>
      </c>
    </row>
    <row r="90" spans="9:11" x14ac:dyDescent="0.3">
      <c r="I90">
        <v>185.5</v>
      </c>
      <c r="J90">
        <v>4.0999999999999996</v>
      </c>
      <c r="K90">
        <f t="shared" si="2"/>
        <v>3.5249690376404459</v>
      </c>
    </row>
    <row r="91" spans="9:11" x14ac:dyDescent="0.3">
      <c r="I91">
        <v>186</v>
      </c>
      <c r="J91">
        <v>4.0999999999999996</v>
      </c>
      <c r="K91">
        <f t="shared" si="2"/>
        <v>3.6136132854444591</v>
      </c>
    </row>
    <row r="92" spans="9:11" x14ac:dyDescent="0.3">
      <c r="I92">
        <v>186.5</v>
      </c>
      <c r="J92">
        <v>4.0999999999999996</v>
      </c>
      <c r="K92">
        <f t="shared" si="2"/>
        <v>3.7023638145187143</v>
      </c>
    </row>
    <row r="93" spans="9:11" x14ac:dyDescent="0.3">
      <c r="I93">
        <v>187</v>
      </c>
      <c r="J93">
        <v>4.0999999999999996</v>
      </c>
      <c r="K93">
        <f t="shared" si="2"/>
        <v>3.7911202668333792</v>
      </c>
    </row>
    <row r="94" spans="9:11" x14ac:dyDescent="0.3">
      <c r="I94">
        <v>187.5</v>
      </c>
      <c r="J94">
        <v>4.0999999999999996</v>
      </c>
      <c r="K94">
        <f t="shared" si="2"/>
        <v>3.8797798390738669</v>
      </c>
    </row>
    <row r="95" spans="9:11" x14ac:dyDescent="0.3">
      <c r="I95">
        <v>188</v>
      </c>
      <c r="J95">
        <v>4.0999999999999996</v>
      </c>
      <c r="K95">
        <f t="shared" si="2"/>
        <v>3.9682374624611993</v>
      </c>
    </row>
    <row r="96" spans="9:11" x14ac:dyDescent="0.3">
      <c r="I96">
        <v>188.5</v>
      </c>
      <c r="J96">
        <v>4.0999999999999996</v>
      </c>
      <c r="K96">
        <f t="shared" si="2"/>
        <v>4.056385993395625</v>
      </c>
    </row>
    <row r="97" spans="9:11" x14ac:dyDescent="0.3">
      <c r="I97">
        <v>189</v>
      </c>
      <c r="J97">
        <v>4.0999999999999996</v>
      </c>
      <c r="K97">
        <f t="shared" si="2"/>
        <v>4.1441164145136193</v>
      </c>
    </row>
    <row r="98" spans="9:11" x14ac:dyDescent="0.3">
      <c r="I98">
        <v>189.5</v>
      </c>
      <c r="J98">
        <v>4.0999999999999996</v>
      </c>
      <c r="K98">
        <f t="shared" si="2"/>
        <v>4.2313180456966855</v>
      </c>
    </row>
    <row r="99" spans="9:11" x14ac:dyDescent="0.3">
      <c r="I99">
        <v>190</v>
      </c>
      <c r="J99">
        <v>4.0999999999999996</v>
      </c>
      <c r="K99">
        <f t="shared" si="2"/>
        <v>4.3178787645196586</v>
      </c>
    </row>
    <row r="100" spans="9:11" x14ac:dyDescent="0.3">
      <c r="I100">
        <v>190</v>
      </c>
      <c r="J100">
        <v>4.0999999999999996</v>
      </c>
      <c r="K100">
        <f t="shared" si="2"/>
        <v>4.3178787645196586</v>
      </c>
    </row>
    <row r="101" spans="9:11" x14ac:dyDescent="0.3">
      <c r="I101">
        <v>190</v>
      </c>
      <c r="J101">
        <v>0</v>
      </c>
      <c r="K101">
        <f t="shared" si="2"/>
        <v>4.3178787645196586</v>
      </c>
    </row>
    <row r="102" spans="9:11" x14ac:dyDescent="0.3">
      <c r="I102">
        <v>190</v>
      </c>
      <c r="J102">
        <v>0</v>
      </c>
      <c r="K102">
        <f t="shared" si="2"/>
        <v>4.3178787645196586</v>
      </c>
    </row>
    <row r="103" spans="9:11" x14ac:dyDescent="0.3">
      <c r="I103">
        <v>190</v>
      </c>
      <c r="J103">
        <v>5.5</v>
      </c>
      <c r="K103">
        <f t="shared" si="2"/>
        <v>4.3178787645196586</v>
      </c>
    </row>
    <row r="104" spans="9:11" x14ac:dyDescent="0.3">
      <c r="I104">
        <v>190.5</v>
      </c>
      <c r="J104">
        <v>5.5</v>
      </c>
      <c r="K104">
        <f t="shared" si="2"/>
        <v>4.4036852355767078</v>
      </c>
    </row>
    <row r="105" spans="9:11" x14ac:dyDescent="0.3">
      <c r="I105">
        <v>191</v>
      </c>
      <c r="J105">
        <v>5.5</v>
      </c>
      <c r="K105">
        <f t="shared" si="2"/>
        <v>4.4886231480752956</v>
      </c>
    </row>
    <row r="106" spans="9:11" x14ac:dyDescent="0.3">
      <c r="I106">
        <v>191.5</v>
      </c>
      <c r="J106">
        <v>5.5</v>
      </c>
      <c r="K106">
        <f t="shared" si="2"/>
        <v>4.5725774610421697</v>
      </c>
    </row>
    <row r="107" spans="9:11" x14ac:dyDescent="0.3">
      <c r="I107">
        <v>192</v>
      </c>
      <c r="J107">
        <v>5.5</v>
      </c>
      <c r="K107">
        <f t="shared" si="2"/>
        <v>4.6554326554414729</v>
      </c>
    </row>
    <row r="108" spans="9:11" x14ac:dyDescent="0.3">
      <c r="I108">
        <v>192.5</v>
      </c>
      <c r="J108">
        <v>5.5</v>
      </c>
      <c r="K108">
        <f t="shared" si="2"/>
        <v>4.7370729924633199</v>
      </c>
    </row>
    <row r="109" spans="9:11" x14ac:dyDescent="0.3">
      <c r="I109">
        <v>193</v>
      </c>
      <c r="J109">
        <v>5.5</v>
      </c>
      <c r="K109">
        <f t="shared" si="2"/>
        <v>4.8173827772021482</v>
      </c>
    </row>
    <row r="110" spans="9:11" x14ac:dyDescent="0.3">
      <c r="I110">
        <v>193.5</v>
      </c>
      <c r="J110">
        <v>5.5</v>
      </c>
      <c r="K110">
        <f t="shared" si="2"/>
        <v>4.8962466269079696</v>
      </c>
    </row>
    <row r="111" spans="9:11" x14ac:dyDescent="0.3">
      <c r="I111">
        <v>194</v>
      </c>
      <c r="J111">
        <v>5.5</v>
      </c>
      <c r="K111">
        <f t="shared" si="2"/>
        <v>4.9735497429606079</v>
      </c>
    </row>
    <row r="112" spans="9:11" x14ac:dyDescent="0.3">
      <c r="I112">
        <v>194.5</v>
      </c>
      <c r="J112">
        <v>5.5</v>
      </c>
      <c r="K112">
        <f t="shared" si="2"/>
        <v>5.0491781856872686</v>
      </c>
    </row>
    <row r="113" spans="9:11" x14ac:dyDescent="0.3">
      <c r="I113">
        <v>195</v>
      </c>
      <c r="J113">
        <v>5.5</v>
      </c>
      <c r="K113">
        <f t="shared" si="2"/>
        <v>5.123019151117667</v>
      </c>
    </row>
    <row r="114" spans="9:11" x14ac:dyDescent="0.3">
      <c r="I114">
        <v>195.5</v>
      </c>
      <c r="J114">
        <v>5.5</v>
      </c>
      <c r="K114">
        <f t="shared" si="2"/>
        <v>5.1949612487485242</v>
      </c>
    </row>
    <row r="115" spans="9:11" x14ac:dyDescent="0.3">
      <c r="I115">
        <v>196</v>
      </c>
      <c r="J115">
        <v>5.5</v>
      </c>
      <c r="K115">
        <f t="shared" si="2"/>
        <v>5.2648947793708185</v>
      </c>
    </row>
    <row r="116" spans="9:11" x14ac:dyDescent="0.3">
      <c r="I116">
        <v>196.5</v>
      </c>
      <c r="J116">
        <v>5.5</v>
      </c>
      <c r="K116">
        <f t="shared" si="2"/>
        <v>5.3327120119987796</v>
      </c>
    </row>
    <row r="117" spans="9:11" x14ac:dyDescent="0.3">
      <c r="I117">
        <v>197</v>
      </c>
      <c r="J117">
        <v>5.5</v>
      </c>
      <c r="K117">
        <f t="shared" si="2"/>
        <v>5.3983074589294695</v>
      </c>
    </row>
    <row r="118" spans="9:11" x14ac:dyDescent="0.3">
      <c r="I118">
        <v>197.5</v>
      </c>
      <c r="J118">
        <v>5.5</v>
      </c>
      <c r="K118">
        <f t="shared" si="2"/>
        <v>5.4615781479560344</v>
      </c>
    </row>
    <row r="119" spans="9:11" x14ac:dyDescent="0.3">
      <c r="I119">
        <v>198</v>
      </c>
      <c r="J119">
        <v>5.5</v>
      </c>
      <c r="K119">
        <f t="shared" si="2"/>
        <v>5.5224238907562615</v>
      </c>
    </row>
    <row r="120" spans="9:11" x14ac:dyDescent="0.3">
      <c r="I120">
        <v>198.5</v>
      </c>
      <c r="J120">
        <v>5.5</v>
      </c>
      <c r="K120">
        <f t="shared" si="2"/>
        <v>5.5807475464812848</v>
      </c>
    </row>
    <row r="121" spans="9:11" x14ac:dyDescent="0.3">
      <c r="I121">
        <v>199</v>
      </c>
      <c r="J121">
        <v>5.5</v>
      </c>
      <c r="K121">
        <f t="shared" si="2"/>
        <v>5.636455279576845</v>
      </c>
    </row>
    <row r="122" spans="9:11" x14ac:dyDescent="0.3">
      <c r="I122">
        <v>199.5</v>
      </c>
      <c r="J122">
        <v>5.5</v>
      </c>
      <c r="K122">
        <f t="shared" si="2"/>
        <v>5.6894568108817705</v>
      </c>
    </row>
    <row r="123" spans="9:11" x14ac:dyDescent="0.3">
      <c r="I123">
        <v>200</v>
      </c>
      <c r="J123">
        <v>5.5</v>
      </c>
      <c r="K123">
        <f t="shared" si="2"/>
        <v>5.7396656610650858</v>
      </c>
    </row>
    <row r="124" spans="9:11" x14ac:dyDescent="0.3">
      <c r="I124">
        <v>200</v>
      </c>
      <c r="J124">
        <v>5.5</v>
      </c>
      <c r="K124">
        <f t="shared" si="2"/>
        <v>5.7396656610650858</v>
      </c>
    </row>
    <row r="125" spans="9:11" x14ac:dyDescent="0.3">
      <c r="I125">
        <v>200</v>
      </c>
      <c r="J125">
        <v>0</v>
      </c>
      <c r="K125">
        <f t="shared" si="2"/>
        <v>5.7396656610650858</v>
      </c>
    </row>
    <row r="126" spans="9:11" x14ac:dyDescent="0.3">
      <c r="I126">
        <v>200</v>
      </c>
      <c r="J126">
        <v>0</v>
      </c>
      <c r="K126">
        <f t="shared" si="2"/>
        <v>5.7396656610650858</v>
      </c>
    </row>
    <row r="127" spans="9:11" x14ac:dyDescent="0.3">
      <c r="I127">
        <v>200</v>
      </c>
      <c r="J127">
        <v>6.1</v>
      </c>
      <c r="K127">
        <f t="shared" si="2"/>
        <v>5.7396656610650858</v>
      </c>
    </row>
    <row r="128" spans="9:11" x14ac:dyDescent="0.3">
      <c r="I128">
        <v>200.5</v>
      </c>
      <c r="J128">
        <v>6.1</v>
      </c>
      <c r="K128">
        <f t="shared" si="2"/>
        <v>5.7869993854843376</v>
      </c>
    </row>
    <row r="129" spans="9:11" x14ac:dyDescent="0.3">
      <c r="I129">
        <v>201</v>
      </c>
      <c r="J129">
        <v>6.1</v>
      </c>
      <c r="K129">
        <f t="shared" si="2"/>
        <v>5.8313797995734831</v>
      </c>
    </row>
    <row r="130" spans="9:11" x14ac:dyDescent="0.3">
      <c r="I130">
        <v>201.5</v>
      </c>
      <c r="J130">
        <v>6.1</v>
      </c>
      <c r="K130">
        <f t="shared" si="2"/>
        <v>5.8727331938986378</v>
      </c>
    </row>
    <row r="131" spans="9:11" x14ac:dyDescent="0.3">
      <c r="I131">
        <v>202</v>
      </c>
      <c r="J131">
        <v>6.1</v>
      </c>
      <c r="K131">
        <f t="shared" si="2"/>
        <v>5.9109905380542802</v>
      </c>
    </row>
    <row r="132" spans="9:11" x14ac:dyDescent="0.3">
      <c r="I132">
        <v>202.5</v>
      </c>
      <c r="J132">
        <v>6.1</v>
      </c>
      <c r="K132">
        <f t="shared" si="2"/>
        <v>5.9460876726108243</v>
      </c>
    </row>
    <row r="133" spans="9:11" x14ac:dyDescent="0.3">
      <c r="I133">
        <v>203</v>
      </c>
      <c r="J133">
        <v>6.1</v>
      </c>
      <c r="K133">
        <f t="shared" si="2"/>
        <v>5.9779654883667588</v>
      </c>
    </row>
    <row r="134" spans="9:11" x14ac:dyDescent="0.3">
      <c r="I134">
        <v>203.5</v>
      </c>
      <c r="J134">
        <v>6.1</v>
      </c>
      <c r="K134">
        <f t="shared" si="2"/>
        <v>6.0065700922045213</v>
      </c>
    </row>
    <row r="135" spans="9:11" x14ac:dyDescent="0.3">
      <c r="I135">
        <v>204</v>
      </c>
      <c r="J135">
        <v>6.1</v>
      </c>
      <c r="K135">
        <f t="shared" ref="K135:K198" si="3">$C$3*NORMDIST(I135-$C$4,$K$3,$K$5,FALSE)</f>
        <v>6.0318529588988472</v>
      </c>
    </row>
    <row r="136" spans="9:11" x14ac:dyDescent="0.3">
      <c r="I136">
        <v>204.5</v>
      </c>
      <c r="J136">
        <v>6.1</v>
      </c>
      <c r="K136">
        <f t="shared" si="3"/>
        <v>6.0537710682790546</v>
      </c>
    </row>
    <row r="137" spans="9:11" x14ac:dyDescent="0.3">
      <c r="I137">
        <v>205</v>
      </c>
      <c r="J137">
        <v>6.1</v>
      </c>
      <c r="K137">
        <f t="shared" si="3"/>
        <v>6.0722870272026821</v>
      </c>
    </row>
    <row r="138" spans="9:11" x14ac:dyDescent="0.3">
      <c r="I138">
        <v>205.5</v>
      </c>
      <c r="J138">
        <v>6.1</v>
      </c>
      <c r="K138">
        <f t="shared" si="3"/>
        <v>6.0873691758563817</v>
      </c>
    </row>
    <row r="139" spans="9:11" x14ac:dyDescent="0.3">
      <c r="I139">
        <v>206</v>
      </c>
      <c r="J139">
        <v>6.1</v>
      </c>
      <c r="K139">
        <f t="shared" si="3"/>
        <v>6.0989916779611208</v>
      </c>
    </row>
    <row r="140" spans="9:11" x14ac:dyDescent="0.3">
      <c r="I140">
        <v>206.5</v>
      </c>
      <c r="J140">
        <v>6.1</v>
      </c>
      <c r="K140">
        <f t="shared" si="3"/>
        <v>6.107134594521928</v>
      </c>
    </row>
    <row r="141" spans="9:11" x14ac:dyDescent="0.3">
      <c r="I141">
        <v>207</v>
      </c>
      <c r="J141">
        <v>6.1</v>
      </c>
      <c r="K141">
        <f t="shared" si="3"/>
        <v>6.1117839408275305</v>
      </c>
    </row>
    <row r="142" spans="9:11" x14ac:dyDescent="0.3">
      <c r="I142">
        <v>207.5</v>
      </c>
      <c r="J142">
        <v>6.1</v>
      </c>
      <c r="K142">
        <f t="shared" si="3"/>
        <v>6.1129317264717953</v>
      </c>
    </row>
    <row r="143" spans="9:11" x14ac:dyDescent="0.3">
      <c r="I143">
        <v>208</v>
      </c>
      <c r="J143">
        <v>6.1</v>
      </c>
      <c r="K143">
        <f t="shared" si="3"/>
        <v>6.1105759782366542</v>
      </c>
    </row>
    <row r="144" spans="9:11" x14ac:dyDescent="0.3">
      <c r="I144">
        <v>208.5</v>
      </c>
      <c r="J144">
        <v>6.1</v>
      </c>
      <c r="K144">
        <f t="shared" si="3"/>
        <v>6.104720745744797</v>
      </c>
    </row>
    <row r="145" spans="9:11" x14ac:dyDescent="0.3">
      <c r="I145">
        <v>209</v>
      </c>
      <c r="J145">
        <v>6.1</v>
      </c>
      <c r="K145">
        <f t="shared" si="3"/>
        <v>6.0953760898594522</v>
      </c>
    </row>
    <row r="146" spans="9:11" x14ac:dyDescent="0.3">
      <c r="I146">
        <v>209.5</v>
      </c>
      <c r="J146">
        <v>6.1</v>
      </c>
      <c r="K146">
        <f t="shared" si="3"/>
        <v>6.0825580538777864</v>
      </c>
    </row>
    <row r="147" spans="9:11" x14ac:dyDescent="0.3">
      <c r="I147">
        <v>210</v>
      </c>
      <c r="J147">
        <v>6.1</v>
      </c>
      <c r="K147">
        <f t="shared" si="3"/>
        <v>6.0662886176333428</v>
      </c>
    </row>
    <row r="148" spans="9:11" x14ac:dyDescent="0.3">
      <c r="I148">
        <v>210</v>
      </c>
      <c r="J148">
        <v>6.1</v>
      </c>
      <c r="K148">
        <f t="shared" si="3"/>
        <v>6.0662886176333428</v>
      </c>
    </row>
    <row r="149" spans="9:11" x14ac:dyDescent="0.3">
      <c r="I149">
        <v>210</v>
      </c>
      <c r="J149">
        <v>0</v>
      </c>
      <c r="K149">
        <f t="shared" si="3"/>
        <v>6.0662886176333428</v>
      </c>
    </row>
    <row r="150" spans="9:11" x14ac:dyDescent="0.3">
      <c r="I150">
        <v>210</v>
      </c>
      <c r="J150">
        <v>0</v>
      </c>
      <c r="K150">
        <f t="shared" si="3"/>
        <v>6.0662886176333428</v>
      </c>
    </row>
    <row r="151" spans="9:11" x14ac:dyDescent="0.3">
      <c r="I151">
        <v>210</v>
      </c>
      <c r="J151">
        <v>6.3</v>
      </c>
      <c r="K151">
        <f t="shared" si="3"/>
        <v>6.0662886176333428</v>
      </c>
    </row>
    <row r="152" spans="9:11" x14ac:dyDescent="0.3">
      <c r="I152">
        <v>210.5</v>
      </c>
      <c r="J152">
        <v>6.3</v>
      </c>
      <c r="K152">
        <f t="shared" si="3"/>
        <v>6.0465956346913519</v>
      </c>
    </row>
    <row r="153" spans="9:11" x14ac:dyDescent="0.3">
      <c r="I153">
        <v>211</v>
      </c>
      <c r="J153">
        <v>6.3</v>
      </c>
      <c r="K153">
        <f t="shared" si="3"/>
        <v>6.0235127528880605</v>
      </c>
    </row>
    <row r="154" spans="9:11" x14ac:dyDescent="0.3">
      <c r="I154">
        <v>211.5</v>
      </c>
      <c r="J154">
        <v>6.3</v>
      </c>
      <c r="K154">
        <f t="shared" si="3"/>
        <v>5.9970793185314246</v>
      </c>
    </row>
    <row r="155" spans="9:11" x14ac:dyDescent="0.3">
      <c r="I155">
        <v>212</v>
      </c>
      <c r="J155">
        <v>6.3</v>
      </c>
      <c r="K155">
        <f t="shared" si="3"/>
        <v>5.9673402646448857</v>
      </c>
    </row>
    <row r="156" spans="9:11" x14ac:dyDescent="0.3">
      <c r="I156">
        <v>212.5</v>
      </c>
      <c r="J156">
        <v>6.3</v>
      </c>
      <c r="K156">
        <f t="shared" si="3"/>
        <v>5.9343459836985879</v>
      </c>
    </row>
    <row r="157" spans="9:11" x14ac:dyDescent="0.3">
      <c r="I157">
        <v>213</v>
      </c>
      <c r="J157">
        <v>6.3</v>
      </c>
      <c r="K157">
        <f t="shared" si="3"/>
        <v>5.8981521853325187</v>
      </c>
    </row>
    <row r="158" spans="9:11" x14ac:dyDescent="0.3">
      <c r="I158">
        <v>213.5</v>
      </c>
      <c r="J158">
        <v>6.3</v>
      </c>
      <c r="K158">
        <f t="shared" si="3"/>
        <v>5.8588197396338568</v>
      </c>
    </row>
    <row r="159" spans="9:11" x14ac:dyDescent="0.3">
      <c r="I159">
        <v>214</v>
      </c>
      <c r="J159">
        <v>6.3</v>
      </c>
      <c r="K159">
        <f t="shared" si="3"/>
        <v>5.8164145065855379</v>
      </c>
    </row>
    <row r="160" spans="9:11" x14ac:dyDescent="0.3">
      <c r="I160">
        <v>214.5</v>
      </c>
      <c r="J160">
        <v>6.3</v>
      </c>
      <c r="K160">
        <f t="shared" si="3"/>
        <v>5.7710071523548132</v>
      </c>
    </row>
    <row r="161" spans="9:11" x14ac:dyDescent="0.3">
      <c r="I161">
        <v>215</v>
      </c>
      <c r="J161">
        <v>6.3</v>
      </c>
      <c r="K161">
        <f t="shared" si="3"/>
        <v>5.7226729531388818</v>
      </c>
    </row>
    <row r="162" spans="9:11" x14ac:dyDescent="0.3">
      <c r="I162">
        <v>215.5</v>
      </c>
      <c r="J162">
        <v>6.3</v>
      </c>
      <c r="K162">
        <f t="shared" si="3"/>
        <v>5.6714915873293972</v>
      </c>
    </row>
    <row r="163" spans="9:11" x14ac:dyDescent="0.3">
      <c r="I163">
        <v>216</v>
      </c>
      <c r="J163">
        <v>6.3</v>
      </c>
      <c r="K163">
        <f t="shared" si="3"/>
        <v>5.6175469167986307</v>
      </c>
    </row>
    <row r="164" spans="9:11" x14ac:dyDescent="0.3">
      <c r="I164">
        <v>216.5</v>
      </c>
      <c r="J164">
        <v>6.3</v>
      </c>
      <c r="K164">
        <f t="shared" si="3"/>
        <v>5.5609267581469757</v>
      </c>
    </row>
    <row r="165" spans="9:11" x14ac:dyDescent="0.3">
      <c r="I165">
        <v>217</v>
      </c>
      <c r="J165">
        <v>6.3</v>
      </c>
      <c r="K165">
        <f t="shared" si="3"/>
        <v>5.5017226447842891</v>
      </c>
    </row>
    <row r="166" spans="9:11" x14ac:dyDescent="0.3">
      <c r="I166">
        <v>217.5</v>
      </c>
      <c r="J166">
        <v>6.3</v>
      </c>
      <c r="K166">
        <f t="shared" si="3"/>
        <v>5.4400295807461472</v>
      </c>
    </row>
    <row r="167" spans="9:11" x14ac:dyDescent="0.3">
      <c r="I167">
        <v>218</v>
      </c>
      <c r="J167">
        <v>6.3</v>
      </c>
      <c r="K167">
        <f t="shared" si="3"/>
        <v>5.3759457871701866</v>
      </c>
    </row>
    <row r="168" spans="9:11" x14ac:dyDescent="0.3">
      <c r="I168">
        <v>218.5</v>
      </c>
      <c r="J168">
        <v>6.3</v>
      </c>
      <c r="K168">
        <f t="shared" si="3"/>
        <v>5.309572442377438</v>
      </c>
    </row>
    <row r="169" spans="9:11" x14ac:dyDescent="0.3">
      <c r="I169">
        <v>219</v>
      </c>
      <c r="J169">
        <v>6.3</v>
      </c>
      <c r="K169">
        <f t="shared" si="3"/>
        <v>5.2410134165187383</v>
      </c>
    </row>
    <row r="170" spans="9:11" x14ac:dyDescent="0.3">
      <c r="I170">
        <v>219.5</v>
      </c>
      <c r="J170">
        <v>6.3</v>
      </c>
      <c r="K170">
        <f t="shared" si="3"/>
        <v>5.1703750017568755</v>
      </c>
    </row>
    <row r="171" spans="9:11" x14ac:dyDescent="0.3">
      <c r="I171">
        <v>220</v>
      </c>
      <c r="J171">
        <v>6.3</v>
      </c>
      <c r="K171">
        <f t="shared" si="3"/>
        <v>5.0977656389613335</v>
      </c>
    </row>
    <row r="172" spans="9:11" x14ac:dyDescent="0.3">
      <c r="I172">
        <v>220</v>
      </c>
      <c r="J172">
        <v>6.3</v>
      </c>
      <c r="K172">
        <f t="shared" si="3"/>
        <v>5.0977656389613335</v>
      </c>
    </row>
    <row r="173" spans="9:11" x14ac:dyDescent="0.3">
      <c r="I173">
        <v>220</v>
      </c>
      <c r="J173">
        <v>0</v>
      </c>
      <c r="K173">
        <f t="shared" si="3"/>
        <v>5.0977656389613335</v>
      </c>
    </row>
    <row r="174" spans="9:11" x14ac:dyDescent="0.3">
      <c r="I174">
        <v>220</v>
      </c>
      <c r="J174">
        <v>0</v>
      </c>
      <c r="K174">
        <f t="shared" si="3"/>
        <v>5.0977656389613335</v>
      </c>
    </row>
    <row r="175" spans="9:11" x14ac:dyDescent="0.3">
      <c r="I175">
        <v>220</v>
      </c>
      <c r="J175">
        <v>5</v>
      </c>
      <c r="K175">
        <f t="shared" si="3"/>
        <v>5.0977656389613335</v>
      </c>
    </row>
    <row r="176" spans="9:11" x14ac:dyDescent="0.3">
      <c r="I176">
        <v>220.5</v>
      </c>
      <c r="J176">
        <v>5</v>
      </c>
      <c r="K176">
        <f t="shared" si="3"/>
        <v>5.0232956418939096</v>
      </c>
    </row>
    <row r="177" spans="9:11" x14ac:dyDescent="0.3">
      <c r="I177">
        <v>221</v>
      </c>
      <c r="J177">
        <v>5</v>
      </c>
      <c r="K177">
        <f t="shared" si="3"/>
        <v>4.9470769198607121</v>
      </c>
    </row>
    <row r="178" spans="9:11" x14ac:dyDescent="0.3">
      <c r="I178">
        <v>221.5</v>
      </c>
      <c r="J178">
        <v>5</v>
      </c>
      <c r="K178">
        <f t="shared" si="3"/>
        <v>4.8692226997986321</v>
      </c>
    </row>
    <row r="179" spans="9:11" x14ac:dyDescent="0.3">
      <c r="I179">
        <v>222</v>
      </c>
      <c r="J179">
        <v>5</v>
      </c>
      <c r="K179">
        <f t="shared" si="3"/>
        <v>4.7898472487528165</v>
      </c>
    </row>
    <row r="180" spans="9:11" x14ac:dyDescent="0.3">
      <c r="I180">
        <v>222.5</v>
      </c>
      <c r="J180">
        <v>5</v>
      </c>
      <c r="K180">
        <f t="shared" si="3"/>
        <v>4.709065597685874</v>
      </c>
    </row>
    <row r="181" spans="9:11" x14ac:dyDescent="0.3">
      <c r="I181">
        <v>223</v>
      </c>
      <c r="J181">
        <v>5</v>
      </c>
      <c r="K181">
        <f t="shared" si="3"/>
        <v>4.626993267539695</v>
      </c>
    </row>
    <row r="182" spans="9:11" x14ac:dyDescent="0.3">
      <c r="I182">
        <v>223.5</v>
      </c>
      <c r="J182">
        <v>5</v>
      </c>
      <c r="K182">
        <f t="shared" si="3"/>
        <v>4.5437459984470685</v>
      </c>
    </row>
    <row r="183" spans="9:11" x14ac:dyDescent="0.3">
      <c r="I183">
        <v>224</v>
      </c>
      <c r="J183">
        <v>5</v>
      </c>
      <c r="K183">
        <f t="shared" si="3"/>
        <v>4.4594394829628863</v>
      </c>
    </row>
    <row r="184" spans="9:11" x14ac:dyDescent="0.3">
      <c r="I184">
        <v>224.5</v>
      </c>
      <c r="J184">
        <v>5</v>
      </c>
      <c r="K184">
        <f t="shared" si="3"/>
        <v>4.3741891041538352</v>
      </c>
    </row>
    <row r="185" spans="9:11" x14ac:dyDescent="0.3">
      <c r="I185">
        <v>225</v>
      </c>
      <c r="J185">
        <v>5</v>
      </c>
      <c r="K185">
        <f t="shared" si="3"/>
        <v>4.2881096793512956</v>
      </c>
    </row>
    <row r="186" spans="9:11" x14ac:dyDescent="0.3">
      <c r="I186">
        <v>225.5</v>
      </c>
      <c r="J186">
        <v>5</v>
      </c>
      <c r="K186">
        <f t="shared" si="3"/>
        <v>4.2013152103350047</v>
      </c>
    </row>
    <row r="187" spans="9:11" x14ac:dyDescent="0.3">
      <c r="I187">
        <v>226</v>
      </c>
      <c r="J187">
        <v>5</v>
      </c>
      <c r="K187">
        <f t="shared" si="3"/>
        <v>4.1139186406750223</v>
      </c>
    </row>
    <row r="188" spans="9:11" x14ac:dyDescent="0.3">
      <c r="I188">
        <v>226.5</v>
      </c>
      <c r="J188">
        <v>5</v>
      </c>
      <c r="K188">
        <f t="shared" si="3"/>
        <v>4.026031620916994</v>
      </c>
    </row>
    <row r="189" spans="9:11" x14ac:dyDescent="0.3">
      <c r="I189">
        <v>227</v>
      </c>
      <c r="J189">
        <v>5</v>
      </c>
      <c r="K189">
        <f t="shared" si="3"/>
        <v>3.9377642822509373</v>
      </c>
    </row>
    <row r="190" spans="9:11" x14ac:dyDescent="0.3">
      <c r="I190">
        <v>227.5</v>
      </c>
      <c r="J190">
        <v>5</v>
      </c>
      <c r="K190">
        <f t="shared" si="3"/>
        <v>3.8492250192569606</v>
      </c>
    </row>
    <row r="191" spans="9:11" x14ac:dyDescent="0.3">
      <c r="I191">
        <v>228</v>
      </c>
      <c r="J191">
        <v>5</v>
      </c>
      <c r="K191">
        <f t="shared" si="3"/>
        <v>3.7605202822727852</v>
      </c>
    </row>
    <row r="192" spans="9:11" x14ac:dyDescent="0.3">
      <c r="I192">
        <v>228.5</v>
      </c>
      <c r="J192">
        <v>5</v>
      </c>
      <c r="K192">
        <f t="shared" si="3"/>
        <v>3.6717543798780312</v>
      </c>
    </row>
    <row r="193" spans="9:11" x14ac:dyDescent="0.3">
      <c r="I193">
        <v>229</v>
      </c>
      <c r="J193">
        <v>5</v>
      </c>
      <c r="K193">
        <f t="shared" si="3"/>
        <v>3.5830292919391002</v>
      </c>
    </row>
    <row r="194" spans="9:11" x14ac:dyDescent="0.3">
      <c r="I194">
        <v>229.5</v>
      </c>
      <c r="J194">
        <v>5</v>
      </c>
      <c r="K194">
        <f t="shared" si="3"/>
        <v>3.4944444936065211</v>
      </c>
    </row>
    <row r="195" spans="9:11" x14ac:dyDescent="0.3">
      <c r="I195">
        <v>230</v>
      </c>
      <c r="J195">
        <v>5</v>
      </c>
      <c r="K195">
        <f t="shared" si="3"/>
        <v>3.4060967906041135</v>
      </c>
    </row>
    <row r="196" spans="9:11" x14ac:dyDescent="0.3">
      <c r="I196">
        <v>230</v>
      </c>
      <c r="J196">
        <v>5</v>
      </c>
      <c r="K196">
        <f t="shared" si="3"/>
        <v>3.4060967906041135</v>
      </c>
    </row>
    <row r="197" spans="9:11" x14ac:dyDescent="0.3">
      <c r="I197">
        <v>230</v>
      </c>
      <c r="J197">
        <v>0</v>
      </c>
      <c r="K197">
        <f t="shared" si="3"/>
        <v>3.4060967906041135</v>
      </c>
    </row>
    <row r="198" spans="9:11" x14ac:dyDescent="0.3">
      <c r="I198">
        <v>230</v>
      </c>
      <c r="J198">
        <v>0</v>
      </c>
      <c r="K198">
        <f t="shared" si="3"/>
        <v>3.4060967906041135</v>
      </c>
    </row>
    <row r="199" spans="9:11" x14ac:dyDescent="0.3">
      <c r="I199">
        <v>230</v>
      </c>
      <c r="J199">
        <v>2.9</v>
      </c>
      <c r="K199">
        <f t="shared" ref="K199:K262" si="4">$C$3*NORMDIST(I199-$C$4,$K$3,$K$5,FALSE)</f>
        <v>3.4060967906041135</v>
      </c>
    </row>
    <row r="200" spans="9:11" x14ac:dyDescent="0.3">
      <c r="I200">
        <v>230.5</v>
      </c>
      <c r="J200">
        <v>2.9</v>
      </c>
      <c r="K200">
        <f t="shared" si="4"/>
        <v>3.3180801660964612</v>
      </c>
    </row>
    <row r="201" spans="9:11" x14ac:dyDescent="0.3">
      <c r="I201">
        <v>231</v>
      </c>
      <c r="J201">
        <v>2.9</v>
      </c>
      <c r="K201">
        <f t="shared" si="4"/>
        <v>3.2304856393683408</v>
      </c>
    </row>
    <row r="202" spans="9:11" x14ac:dyDescent="0.3">
      <c r="I202">
        <v>231.5</v>
      </c>
      <c r="J202">
        <v>2.9</v>
      </c>
      <c r="K202">
        <f t="shared" si="4"/>
        <v>3.1434011364971512</v>
      </c>
    </row>
    <row r="203" spans="9:11" x14ac:dyDescent="0.3">
      <c r="I203">
        <v>232</v>
      </c>
      <c r="J203">
        <v>2.9</v>
      </c>
      <c r="K203">
        <f t="shared" si="4"/>
        <v>3.0569113731472579</v>
      </c>
    </row>
    <row r="204" spans="9:11" x14ac:dyDescent="0.3">
      <c r="I204">
        <v>232.5</v>
      </c>
      <c r="J204">
        <v>2.9</v>
      </c>
      <c r="K204">
        <f t="shared" si="4"/>
        <v>2.9710977495638904</v>
      </c>
    </row>
    <row r="205" spans="9:11" x14ac:dyDescent="0.3">
      <c r="I205">
        <v>233</v>
      </c>
      <c r="J205">
        <v>2.9</v>
      </c>
      <c r="K205">
        <f t="shared" si="4"/>
        <v>2.886038257793837</v>
      </c>
    </row>
    <row r="206" spans="9:11" x14ac:dyDescent="0.3">
      <c r="I206">
        <v>233.5</v>
      </c>
      <c r="J206">
        <v>2.9</v>
      </c>
      <c r="K206">
        <f t="shared" si="4"/>
        <v>2.8018074011111342</v>
      </c>
    </row>
    <row r="207" spans="9:11" x14ac:dyDescent="0.3">
      <c r="I207">
        <v>234</v>
      </c>
      <c r="J207">
        <v>2.9</v>
      </c>
      <c r="K207">
        <f t="shared" si="4"/>
        <v>2.7184761255782548</v>
      </c>
    </row>
    <row r="208" spans="9:11" x14ac:dyDescent="0.3">
      <c r="I208">
        <v>234.5</v>
      </c>
      <c r="J208">
        <v>2.9</v>
      </c>
      <c r="K208">
        <f t="shared" si="4"/>
        <v>2.6361117636273379</v>
      </c>
    </row>
    <row r="209" spans="9:11" x14ac:dyDescent="0.3">
      <c r="I209">
        <v>235</v>
      </c>
      <c r="J209">
        <v>2.9</v>
      </c>
      <c r="K209">
        <f t="shared" si="4"/>
        <v>2.5547779895018308</v>
      </c>
    </row>
    <row r="210" spans="9:11" x14ac:dyDescent="0.3">
      <c r="I210">
        <v>235.5</v>
      </c>
      <c r="J210">
        <v>2.9</v>
      </c>
      <c r="K210">
        <f t="shared" si="4"/>
        <v>2.4745347863567395</v>
      </c>
    </row>
    <row r="211" spans="9:11" x14ac:dyDescent="0.3">
      <c r="I211">
        <v>236</v>
      </c>
      <c r="J211">
        <v>2.9</v>
      </c>
      <c r="K211">
        <f t="shared" si="4"/>
        <v>2.3954384247757412</v>
      </c>
    </row>
    <row r="212" spans="9:11" x14ac:dyDescent="0.3">
      <c r="I212">
        <v>236.5</v>
      </c>
      <c r="J212">
        <v>2.9</v>
      </c>
      <c r="K212">
        <f t="shared" si="4"/>
        <v>2.317541452425687</v>
      </c>
    </row>
    <row r="213" spans="9:11" x14ac:dyDescent="0.3">
      <c r="I213">
        <v>237</v>
      </c>
      <c r="J213">
        <v>2.9</v>
      </c>
      <c r="K213">
        <f t="shared" si="4"/>
        <v>2.2408926945337839</v>
      </c>
    </row>
    <row r="214" spans="9:11" x14ac:dyDescent="0.3">
      <c r="I214">
        <v>237.5</v>
      </c>
      <c r="J214">
        <v>2.9</v>
      </c>
      <c r="K214">
        <f t="shared" si="4"/>
        <v>2.1655372648399953</v>
      </c>
    </row>
    <row r="215" spans="9:11" x14ac:dyDescent="0.3">
      <c r="I215">
        <v>238</v>
      </c>
      <c r="J215">
        <v>2.9</v>
      </c>
      <c r="K215">
        <f t="shared" si="4"/>
        <v>2.0915165866470948</v>
      </c>
    </row>
    <row r="216" spans="9:11" x14ac:dyDescent="0.3">
      <c r="I216">
        <v>238.5</v>
      </c>
      <c r="J216">
        <v>2.9</v>
      </c>
      <c r="K216">
        <f t="shared" si="4"/>
        <v>2.0188684235633465</v>
      </c>
    </row>
    <row r="217" spans="9:11" x14ac:dyDescent="0.3">
      <c r="I217">
        <v>239</v>
      </c>
      <c r="J217">
        <v>2.9</v>
      </c>
      <c r="K217">
        <f t="shared" si="4"/>
        <v>1.9476269195080689</v>
      </c>
    </row>
    <row r="218" spans="9:11" x14ac:dyDescent="0.3">
      <c r="I218">
        <v>239.5</v>
      </c>
      <c r="J218">
        <v>2.9</v>
      </c>
      <c r="K218">
        <f t="shared" si="4"/>
        <v>1.8778226475284463</v>
      </c>
    </row>
    <row r="219" spans="9:11" x14ac:dyDescent="0.3">
      <c r="I219">
        <v>240</v>
      </c>
      <c r="J219">
        <v>2.9</v>
      </c>
      <c r="K219">
        <f t="shared" si="4"/>
        <v>1.8094826669567121</v>
      </c>
    </row>
    <row r="220" spans="9:11" x14ac:dyDescent="0.3">
      <c r="I220">
        <v>240</v>
      </c>
      <c r="J220">
        <v>2.9</v>
      </c>
      <c r="K220">
        <f t="shared" si="4"/>
        <v>1.8094826669567121</v>
      </c>
    </row>
    <row r="221" spans="9:11" x14ac:dyDescent="0.3">
      <c r="I221">
        <v>240</v>
      </c>
      <c r="J221">
        <v>0</v>
      </c>
      <c r="K221">
        <f t="shared" si="4"/>
        <v>1.8094826669567121</v>
      </c>
    </row>
    <row r="222" spans="9:11" x14ac:dyDescent="0.3">
      <c r="I222">
        <v>240</v>
      </c>
      <c r="J222">
        <v>0</v>
      </c>
      <c r="K222">
        <f t="shared" si="4"/>
        <v>1.8094826669567121</v>
      </c>
    </row>
    <row r="223" spans="9:11" x14ac:dyDescent="0.3">
      <c r="I223">
        <v>240</v>
      </c>
      <c r="J223">
        <v>0.9</v>
      </c>
      <c r="K223">
        <f t="shared" si="4"/>
        <v>1.8094826669567121</v>
      </c>
    </row>
    <row r="224" spans="9:11" x14ac:dyDescent="0.3">
      <c r="I224">
        <v>240.5</v>
      </c>
      <c r="J224">
        <v>0.9</v>
      </c>
      <c r="K224">
        <f t="shared" si="4"/>
        <v>1.7426305884205264</v>
      </c>
    </row>
    <row r="225" spans="9:11" x14ac:dyDescent="0.3">
      <c r="I225">
        <v>241</v>
      </c>
      <c r="J225">
        <v>0.9</v>
      </c>
      <c r="K225">
        <f t="shared" si="4"/>
        <v>1.677286646205725</v>
      </c>
    </row>
    <row r="226" spans="9:11" x14ac:dyDescent="0.3">
      <c r="I226">
        <v>241.5</v>
      </c>
      <c r="J226">
        <v>0.9</v>
      </c>
      <c r="K226">
        <f t="shared" si="4"/>
        <v>1.6134677774597601</v>
      </c>
    </row>
    <row r="227" spans="9:11" x14ac:dyDescent="0.3">
      <c r="I227">
        <v>242</v>
      </c>
      <c r="J227">
        <v>0.9</v>
      </c>
      <c r="K227">
        <f t="shared" si="4"/>
        <v>1.5511877077160019</v>
      </c>
    </row>
    <row r="228" spans="9:11" x14ac:dyDescent="0.3">
      <c r="I228">
        <v>242.5</v>
      </c>
      <c r="J228">
        <v>0.9</v>
      </c>
      <c r="K228">
        <f t="shared" si="4"/>
        <v>1.4904570422135202</v>
      </c>
    </row>
    <row r="229" spans="9:11" x14ac:dyDescent="0.3">
      <c r="I229">
        <v>243</v>
      </c>
      <c r="J229">
        <v>0.9</v>
      </c>
      <c r="K229">
        <f t="shared" si="4"/>
        <v>1.4312833624840247</v>
      </c>
    </row>
    <row r="230" spans="9:11" x14ac:dyDescent="0.3">
      <c r="I230">
        <v>243.5</v>
      </c>
      <c r="J230">
        <v>0.9</v>
      </c>
      <c r="K230">
        <f t="shared" si="4"/>
        <v>1.3736713276771642</v>
      </c>
    </row>
    <row r="231" spans="9:11" x14ac:dyDescent="0.3">
      <c r="I231">
        <v>244</v>
      </c>
      <c r="J231">
        <v>0.9</v>
      </c>
      <c r="K231">
        <f t="shared" si="4"/>
        <v>1.317622780097303</v>
      </c>
    </row>
    <row r="232" spans="9:11" x14ac:dyDescent="0.3">
      <c r="I232">
        <v>244.5</v>
      </c>
      <c r="J232">
        <v>0.9</v>
      </c>
      <c r="K232">
        <f t="shared" si="4"/>
        <v>1.2631368544291222</v>
      </c>
    </row>
    <row r="233" spans="9:11" x14ac:dyDescent="0.3">
      <c r="I233">
        <v>245</v>
      </c>
      <c r="J233">
        <v>0.9</v>
      </c>
      <c r="K233">
        <f t="shared" si="4"/>
        <v>1.2102100901357657</v>
      </c>
    </row>
    <row r="234" spans="9:11" x14ac:dyDescent="0.3">
      <c r="I234">
        <v>245.5</v>
      </c>
      <c r="J234">
        <v>0.9</v>
      </c>
      <c r="K234">
        <f t="shared" si="4"/>
        <v>1.158836546521729</v>
      </c>
    </row>
    <row r="235" spans="9:11" x14ac:dyDescent="0.3">
      <c r="I235">
        <v>246</v>
      </c>
      <c r="J235">
        <v>0.9</v>
      </c>
      <c r="K235">
        <f t="shared" si="4"/>
        <v>1.109007919963054</v>
      </c>
    </row>
    <row r="236" spans="9:11" x14ac:dyDescent="0.3">
      <c r="I236">
        <v>246.5</v>
      </c>
      <c r="J236">
        <v>0.9</v>
      </c>
      <c r="K236">
        <f t="shared" si="4"/>
        <v>1.0607136628196083</v>
      </c>
    </row>
    <row r="237" spans="9:11" x14ac:dyDescent="0.3">
      <c r="I237">
        <v>247</v>
      </c>
      <c r="J237">
        <v>0.9</v>
      </c>
      <c r="K237">
        <f t="shared" si="4"/>
        <v>1.0139411035580597</v>
      </c>
    </row>
    <row r="238" spans="9:11" x14ac:dyDescent="0.3">
      <c r="I238">
        <v>247.5</v>
      </c>
      <c r="J238">
        <v>0.9</v>
      </c>
      <c r="K238">
        <f t="shared" si="4"/>
        <v>0.96867556762956131</v>
      </c>
    </row>
    <row r="239" spans="9:11" x14ac:dyDescent="0.3">
      <c r="I239">
        <v>248</v>
      </c>
      <c r="J239">
        <v>0.9</v>
      </c>
      <c r="K239">
        <f t="shared" si="4"/>
        <v>0.92490049866291124</v>
      </c>
    </row>
    <row r="240" spans="9:11" x14ac:dyDescent="0.3">
      <c r="I240">
        <v>248.5</v>
      </c>
      <c r="J240">
        <v>0.9</v>
      </c>
      <c r="K240">
        <f t="shared" si="4"/>
        <v>0.88259757955196627</v>
      </c>
    </row>
    <row r="241" spans="9:11" x14ac:dyDescent="0.3">
      <c r="I241">
        <v>249</v>
      </c>
      <c r="J241">
        <v>0.9</v>
      </c>
      <c r="K241">
        <f t="shared" si="4"/>
        <v>0.84174685303518293</v>
      </c>
    </row>
    <row r="242" spans="9:11" x14ac:dyDescent="0.3">
      <c r="I242">
        <v>249.5</v>
      </c>
      <c r="J242">
        <v>0.9</v>
      </c>
      <c r="K242">
        <f t="shared" si="4"/>
        <v>0.80232684138520205</v>
      </c>
    </row>
    <row r="243" spans="9:11" x14ac:dyDescent="0.3">
      <c r="I243">
        <v>250</v>
      </c>
      <c r="J243">
        <v>0.9</v>
      </c>
      <c r="K243">
        <f t="shared" si="4"/>
        <v>0.76431466484725141</v>
      </c>
    </row>
    <row r="244" spans="9:11" x14ac:dyDescent="0.3">
      <c r="I244">
        <v>250</v>
      </c>
      <c r="J244">
        <v>0.9</v>
      </c>
      <c r="K244">
        <f t="shared" si="4"/>
        <v>0.76431466484725141</v>
      </c>
    </row>
    <row r="245" spans="9:11" x14ac:dyDescent="0.3">
      <c r="I245">
        <v>250</v>
      </c>
      <c r="J245">
        <v>0</v>
      </c>
      <c r="K245">
        <f t="shared" si="4"/>
        <v>0.76431466484725141</v>
      </c>
    </row>
    <row r="246" spans="9:11" x14ac:dyDescent="0.3">
      <c r="I246">
        <v>250</v>
      </c>
      <c r="J246">
        <v>0</v>
      </c>
      <c r="K246">
        <f t="shared" si="4"/>
        <v>0.76431466484725141</v>
      </c>
    </row>
    <row r="247" spans="9:11" x14ac:dyDescent="0.3">
      <c r="I247">
        <v>250</v>
      </c>
      <c r="J247">
        <v>0.6</v>
      </c>
      <c r="K247">
        <f t="shared" si="4"/>
        <v>0.76431466484725141</v>
      </c>
    </row>
    <row r="248" spans="9:11" x14ac:dyDescent="0.3">
      <c r="I248">
        <v>250.5</v>
      </c>
      <c r="J248">
        <v>0.6</v>
      </c>
      <c r="K248">
        <f t="shared" si="4"/>
        <v>0.72768615848665841</v>
      </c>
    </row>
    <row r="249" spans="9:11" x14ac:dyDescent="0.3">
      <c r="I249">
        <v>251</v>
      </c>
      <c r="J249">
        <v>0.6</v>
      </c>
      <c r="K249">
        <f t="shared" si="4"/>
        <v>0.69241598712779362</v>
      </c>
    </row>
    <row r="250" spans="9:11" x14ac:dyDescent="0.3">
      <c r="I250">
        <v>251.5</v>
      </c>
      <c r="J250">
        <v>0.6</v>
      </c>
      <c r="K250">
        <f t="shared" si="4"/>
        <v>0.65847775808920606</v>
      </c>
    </row>
    <row r="251" spans="9:11" x14ac:dyDescent="0.3">
      <c r="I251">
        <v>252</v>
      </c>
      <c r="J251">
        <v>0.6</v>
      </c>
      <c r="K251">
        <f t="shared" si="4"/>
        <v>0.62584413144239959</v>
      </c>
    </row>
    <row r="252" spans="9:11" x14ac:dyDescent="0.3">
      <c r="I252">
        <v>252.5</v>
      </c>
      <c r="J252">
        <v>0.6</v>
      </c>
      <c r="K252">
        <f t="shared" si="4"/>
        <v>0.59448692754451493</v>
      </c>
    </row>
    <row r="253" spans="9:11" x14ac:dyDescent="0.3">
      <c r="I253">
        <v>253</v>
      </c>
      <c r="J253">
        <v>0.6</v>
      </c>
      <c r="K253">
        <f t="shared" si="4"/>
        <v>0.56437723161801567</v>
      </c>
    </row>
    <row r="254" spans="9:11" x14ac:dyDescent="0.3">
      <c r="I254">
        <v>253.5</v>
      </c>
      <c r="J254">
        <v>0.6</v>
      </c>
      <c r="K254">
        <f t="shared" si="4"/>
        <v>0.53548549517319788</v>
      </c>
    </row>
    <row r="255" spans="9:11" x14ac:dyDescent="0.3">
      <c r="I255">
        <v>254</v>
      </c>
      <c r="J255">
        <v>0.6</v>
      </c>
      <c r="K255">
        <f t="shared" si="4"/>
        <v>0.50778163409186683</v>
      </c>
    </row>
    <row r="256" spans="9:11" x14ac:dyDescent="0.3">
      <c r="I256">
        <v>254.5</v>
      </c>
      <c r="J256">
        <v>0.6</v>
      </c>
      <c r="K256">
        <f t="shared" si="4"/>
        <v>0.48123512321270706</v>
      </c>
    </row>
    <row r="257" spans="9:11" x14ac:dyDescent="0.3">
      <c r="I257">
        <v>255</v>
      </c>
      <c r="J257">
        <v>0.6</v>
      </c>
      <c r="K257">
        <f t="shared" si="4"/>
        <v>0.45581508728066328</v>
      </c>
    </row>
    <row r="258" spans="9:11" x14ac:dyDescent="0.3">
      <c r="I258">
        <v>255.5</v>
      </c>
      <c r="J258">
        <v>0.6</v>
      </c>
      <c r="K258">
        <f t="shared" si="4"/>
        <v>0.43149038814393781</v>
      </c>
    </row>
    <row r="259" spans="9:11" x14ac:dyDescent="0.3">
      <c r="I259">
        <v>256</v>
      </c>
      <c r="J259">
        <v>0.6</v>
      </c>
      <c r="K259">
        <f t="shared" si="4"/>
        <v>0.40822970810290393</v>
      </c>
    </row>
    <row r="260" spans="9:11" x14ac:dyDescent="0.3">
      <c r="I260">
        <v>256.5</v>
      </c>
      <c r="J260">
        <v>0.6</v>
      </c>
      <c r="K260">
        <f t="shared" si="4"/>
        <v>0.38600162933528981</v>
      </c>
    </row>
    <row r="261" spans="9:11" x14ac:dyDescent="0.3">
      <c r="I261">
        <v>257</v>
      </c>
      <c r="J261">
        <v>0.6</v>
      </c>
      <c r="K261">
        <f t="shared" si="4"/>
        <v>0.36477470934131279</v>
      </c>
    </row>
    <row r="262" spans="9:11" x14ac:dyDescent="0.3">
      <c r="I262">
        <v>257.5</v>
      </c>
      <c r="J262">
        <v>0.6</v>
      </c>
      <c r="K262">
        <f t="shared" si="4"/>
        <v>0.34451755237098791</v>
      </c>
    </row>
    <row r="263" spans="9:11" x14ac:dyDescent="0.3">
      <c r="I263">
        <v>258</v>
      </c>
      <c r="J263">
        <v>0.6</v>
      </c>
      <c r="K263">
        <f t="shared" ref="K263:K326" si="5">$C$3*NORMDIST(I263-$C$4,$K$3,$K$5,FALSE)</f>
        <v>0.32519887681355653</v>
      </c>
    </row>
    <row r="264" spans="9:11" x14ac:dyDescent="0.3">
      <c r="I264">
        <v>258.5</v>
      </c>
      <c r="J264">
        <v>0.6</v>
      </c>
      <c r="K264">
        <f t="shared" si="5"/>
        <v>0.30678757854581185</v>
      </c>
    </row>
    <row r="265" spans="9:11" x14ac:dyDescent="0.3">
      <c r="I265">
        <v>259</v>
      </c>
      <c r="J265">
        <v>0.6</v>
      </c>
      <c r="K265">
        <f t="shared" si="5"/>
        <v>0.28925279025204237</v>
      </c>
    </row>
    <row r="266" spans="9:11" x14ac:dyDescent="0.3">
      <c r="I266">
        <v>259.5</v>
      </c>
      <c r="J266">
        <v>0.6</v>
      </c>
      <c r="K266">
        <f t="shared" si="5"/>
        <v>0.27256393674328644</v>
      </c>
    </row>
    <row r="267" spans="9:11" x14ac:dyDescent="0.3">
      <c r="I267">
        <v>260</v>
      </c>
      <c r="J267">
        <v>0.6</v>
      </c>
      <c r="K267">
        <f t="shared" si="5"/>
        <v>0.25669078631762959</v>
      </c>
    </row>
    <row r="268" spans="9:11" x14ac:dyDescent="0.3">
      <c r="I268">
        <v>260</v>
      </c>
      <c r="J268">
        <v>0.6</v>
      </c>
      <c r="K268">
        <f t="shared" si="5"/>
        <v>0.25669078631762959</v>
      </c>
    </row>
    <row r="269" spans="9:11" x14ac:dyDescent="0.3">
      <c r="I269">
        <v>260</v>
      </c>
      <c r="J269">
        <v>0</v>
      </c>
      <c r="K269">
        <f t="shared" si="5"/>
        <v>0.25669078631762959</v>
      </c>
    </row>
    <row r="270" spans="9:11" x14ac:dyDescent="0.3">
      <c r="I270">
        <v>260</v>
      </c>
      <c r="J270">
        <v>0</v>
      </c>
      <c r="K270">
        <f t="shared" si="5"/>
        <v>0.25669078631762959</v>
      </c>
    </row>
    <row r="271" spans="9:11" x14ac:dyDescent="0.3">
      <c r="I271">
        <v>260</v>
      </c>
      <c r="J271">
        <v>0</v>
      </c>
      <c r="K271">
        <f t="shared" si="5"/>
        <v>0.25669078631762959</v>
      </c>
    </row>
    <row r="272" spans="9:11" x14ac:dyDescent="0.3">
      <c r="I272">
        <v>260.5</v>
      </c>
      <c r="J272">
        <v>0</v>
      </c>
      <c r="K272">
        <f t="shared" si="5"/>
        <v>0.24160349821631399</v>
      </c>
    </row>
    <row r="273" spans="9:11" x14ac:dyDescent="0.3">
      <c r="I273">
        <v>261</v>
      </c>
      <c r="J273">
        <v>0</v>
      </c>
      <c r="K273">
        <f t="shared" si="5"/>
        <v>0.22727266624248993</v>
      </c>
    </row>
    <row r="274" spans="9:11" x14ac:dyDescent="0.3">
      <c r="I274">
        <v>261.5</v>
      </c>
      <c r="J274">
        <v>0</v>
      </c>
      <c r="K274">
        <f t="shared" si="5"/>
        <v>0.21366935862050046</v>
      </c>
    </row>
    <row r="275" spans="9:11" x14ac:dyDescent="0.3">
      <c r="I275">
        <v>262</v>
      </c>
      <c r="J275">
        <v>0</v>
      </c>
      <c r="K275">
        <f t="shared" si="5"/>
        <v>0.20076515418366703</v>
      </c>
    </row>
    <row r="276" spans="9:11" x14ac:dyDescent="0.3">
      <c r="I276">
        <v>262.5</v>
      </c>
      <c r="J276">
        <v>0</v>
      </c>
      <c r="K276">
        <f t="shared" si="5"/>
        <v>0.18853217498763042</v>
      </c>
    </row>
    <row r="277" spans="9:11" x14ac:dyDescent="0.3">
      <c r="I277">
        <v>263</v>
      </c>
      <c r="J277">
        <v>0</v>
      </c>
      <c r="K277">
        <f t="shared" si="5"/>
        <v>0.17694311545442459</v>
      </c>
    </row>
    <row r="278" spans="9:11" x14ac:dyDescent="0.3">
      <c r="I278">
        <v>263.5</v>
      </c>
      <c r="J278">
        <v>0</v>
      </c>
      <c r="K278">
        <f t="shared" si="5"/>
        <v>0.16597126815962593</v>
      </c>
    </row>
    <row r="279" spans="9:11" x14ac:dyDescent="0.3">
      <c r="I279">
        <v>264</v>
      </c>
      <c r="J279">
        <v>0</v>
      </c>
      <c r="K279">
        <f t="shared" si="5"/>
        <v>0.15559054638115669</v>
      </c>
    </row>
    <row r="280" spans="9:11" x14ac:dyDescent="0.3">
      <c r="I280">
        <v>264.5</v>
      </c>
      <c r="J280">
        <v>0</v>
      </c>
      <c r="K280">
        <f t="shared" si="5"/>
        <v>0.14577550353364885</v>
      </c>
    </row>
    <row r="281" spans="9:11" x14ac:dyDescent="0.3">
      <c r="I281">
        <v>265</v>
      </c>
      <c r="J281">
        <v>0</v>
      </c>
      <c r="K281">
        <f t="shared" si="5"/>
        <v>0.1365013496167283</v>
      </c>
    </row>
    <row r="282" spans="9:11" x14ac:dyDescent="0.3">
      <c r="I282">
        <v>265.5</v>
      </c>
      <c r="J282">
        <v>0</v>
      </c>
      <c r="K282">
        <f t="shared" si="5"/>
        <v>0.12774396480917949</v>
      </c>
    </row>
    <row r="283" spans="9:11" x14ac:dyDescent="0.3">
      <c r="I283">
        <v>266</v>
      </c>
      <c r="J283">
        <v>0</v>
      </c>
      <c r="K283">
        <f t="shared" si="5"/>
        <v>0.11947991034375259</v>
      </c>
    </row>
    <row r="284" spans="9:11" x14ac:dyDescent="0.3">
      <c r="I284">
        <v>266.5</v>
      </c>
      <c r="J284">
        <v>0</v>
      </c>
      <c r="K284">
        <f t="shared" si="5"/>
        <v>0.11168643679938964</v>
      </c>
    </row>
    <row r="285" spans="9:11" x14ac:dyDescent="0.3">
      <c r="I285">
        <v>267</v>
      </c>
      <c r="J285">
        <v>0</v>
      </c>
      <c r="K285">
        <f t="shared" si="5"/>
        <v>0.1043414899489338</v>
      </c>
    </row>
    <row r="286" spans="9:11" x14ac:dyDescent="0.3">
      <c r="I286">
        <v>267.5</v>
      </c>
      <c r="J286">
        <v>0</v>
      </c>
      <c r="K286">
        <f t="shared" si="5"/>
        <v>9.7423714300977418E-2</v>
      </c>
    </row>
    <row r="287" spans="9:11" x14ac:dyDescent="0.3">
      <c r="I287">
        <v>268</v>
      </c>
      <c r="J287">
        <v>0</v>
      </c>
      <c r="K287">
        <f t="shared" si="5"/>
        <v>9.091245447444192E-2</v>
      </c>
    </row>
    <row r="288" spans="9:11" x14ac:dyDescent="0.3">
      <c r="I288">
        <v>268.5</v>
      </c>
      <c r="J288">
        <v>0</v>
      </c>
      <c r="K288">
        <f t="shared" si="5"/>
        <v>8.4787754543809463E-2</v>
      </c>
    </row>
    <row r="289" spans="9:11" x14ac:dyDescent="0.3">
      <c r="I289">
        <v>269</v>
      </c>
      <c r="J289">
        <v>0</v>
      </c>
      <c r="K289">
        <f t="shared" si="5"/>
        <v>7.9030355491690477E-2</v>
      </c>
    </row>
    <row r="290" spans="9:11" x14ac:dyDescent="0.3">
      <c r="I290">
        <v>269.5</v>
      </c>
      <c r="J290">
        <v>0</v>
      </c>
      <c r="K290">
        <f t="shared" si="5"/>
        <v>7.3621690903646286E-2</v>
      </c>
    </row>
    <row r="291" spans="9:11" x14ac:dyDescent="0.3">
      <c r="I291">
        <v>270</v>
      </c>
      <c r="J291">
        <v>0</v>
      </c>
      <c r="K291">
        <f t="shared" si="5"/>
        <v>6.8543881037946036E-2</v>
      </c>
    </row>
    <row r="292" spans="9:11" x14ac:dyDescent="0.3">
      <c r="I292">
        <v>270</v>
      </c>
      <c r="J292">
        <v>0</v>
      </c>
      <c r="K292">
        <f t="shared" si="5"/>
        <v>6.8543881037946036E-2</v>
      </c>
    </row>
    <row r="293" spans="9:11" x14ac:dyDescent="0.3">
      <c r="I293">
        <v>270</v>
      </c>
      <c r="J293">
        <v>0</v>
      </c>
      <c r="K293">
        <f t="shared" si="5"/>
        <v>6.8543881037946036E-2</v>
      </c>
    </row>
    <row r="294" spans="9:11" x14ac:dyDescent="0.3">
      <c r="I294">
        <v>270</v>
      </c>
      <c r="J294">
        <v>0</v>
      </c>
      <c r="K294">
        <f t="shared" si="5"/>
        <v>6.8543881037946036E-2</v>
      </c>
    </row>
    <row r="295" spans="9:11" x14ac:dyDescent="0.3">
      <c r="I295">
        <v>270</v>
      </c>
      <c r="J295">
        <v>0.1</v>
      </c>
      <c r="K295">
        <f t="shared" si="5"/>
        <v>6.8543881037946036E-2</v>
      </c>
    </row>
    <row r="296" spans="9:11" x14ac:dyDescent="0.3">
      <c r="I296">
        <v>270.5</v>
      </c>
      <c r="J296">
        <v>0.1</v>
      </c>
      <c r="K296">
        <f t="shared" si="5"/>
        <v>6.3779725400258835E-2</v>
      </c>
    </row>
    <row r="297" spans="9:11" x14ac:dyDescent="0.3">
      <c r="I297">
        <v>271</v>
      </c>
      <c r="J297">
        <v>0.1</v>
      </c>
      <c r="K297">
        <f t="shared" si="5"/>
        <v>5.9312693950210868E-2</v>
      </c>
    </row>
    <row r="298" spans="9:11" x14ac:dyDescent="0.3">
      <c r="I298">
        <v>271.5</v>
      </c>
      <c r="J298">
        <v>0.1</v>
      </c>
      <c r="K298">
        <f t="shared" si="5"/>
        <v>5.5126917063314726E-2</v>
      </c>
    </row>
    <row r="299" spans="9:11" x14ac:dyDescent="0.3">
      <c r="I299">
        <v>272</v>
      </c>
      <c r="J299">
        <v>0.1</v>
      </c>
      <c r="K299">
        <f t="shared" si="5"/>
        <v>5.1207174368044908E-2</v>
      </c>
    </row>
    <row r="300" spans="9:11" x14ac:dyDescent="0.3">
      <c r="I300">
        <v>272.5</v>
      </c>
      <c r="J300">
        <v>0.1</v>
      </c>
      <c r="K300">
        <f t="shared" si="5"/>
        <v>4.7538882573830252E-2</v>
      </c>
    </row>
    <row r="301" spans="9:11" x14ac:dyDescent="0.3">
      <c r="I301">
        <v>273</v>
      </c>
      <c r="J301">
        <v>0.1</v>
      </c>
      <c r="K301">
        <f t="shared" si="5"/>
        <v>4.4108082401500909E-2</v>
      </c>
    </row>
    <row r="302" spans="9:11" x14ac:dyDescent="0.3">
      <c r="I302">
        <v>273.5</v>
      </c>
      <c r="J302">
        <v>0.1</v>
      </c>
      <c r="K302">
        <f t="shared" si="5"/>
        <v>4.0901424723297705E-2</v>
      </c>
    </row>
    <row r="303" spans="9:11" x14ac:dyDescent="0.3">
      <c r="I303">
        <v>274</v>
      </c>
      <c r="J303">
        <v>0.1</v>
      </c>
      <c r="K303">
        <f t="shared" si="5"/>
        <v>3.7906156014964443E-2</v>
      </c>
    </row>
    <row r="304" spans="9:11" x14ac:dyDescent="0.3">
      <c r="I304">
        <v>274.5</v>
      </c>
      <c r="J304">
        <v>0.1</v>
      </c>
      <c r="K304">
        <f t="shared" si="5"/>
        <v>3.5110103217734487E-2</v>
      </c>
    </row>
    <row r="305" spans="9:11" x14ac:dyDescent="0.3">
      <c r="I305">
        <v>275</v>
      </c>
      <c r="J305">
        <v>0.1</v>
      </c>
      <c r="K305">
        <f t="shared" si="5"/>
        <v>3.2501658103217659E-2</v>
      </c>
    </row>
    <row r="306" spans="9:11" x14ac:dyDescent="0.3">
      <c r="I306">
        <v>275.5</v>
      </c>
      <c r="J306">
        <v>0.1</v>
      </c>
      <c r="K306">
        <f t="shared" si="5"/>
        <v>3.0069761229330489E-2</v>
      </c>
    </row>
    <row r="307" spans="9:11" x14ac:dyDescent="0.3">
      <c r="I307">
        <v>276</v>
      </c>
      <c r="J307">
        <v>0.1</v>
      </c>
      <c r="K307">
        <f t="shared" si="5"/>
        <v>2.7803885570514664E-2</v>
      </c>
    </row>
    <row r="308" spans="9:11" x14ac:dyDescent="0.3">
      <c r="I308">
        <v>276.5</v>
      </c>
      <c r="J308">
        <v>0.1</v>
      </c>
      <c r="K308">
        <f t="shared" si="5"/>
        <v>2.5694019900585653E-2</v>
      </c>
    </row>
    <row r="309" spans="9:11" x14ac:dyDescent="0.3">
      <c r="I309">
        <v>277</v>
      </c>
      <c r="J309">
        <v>0.1</v>
      </c>
      <c r="K309">
        <f t="shared" si="5"/>
        <v>2.3730652001668316E-2</v>
      </c>
    </row>
    <row r="310" spans="9:11" x14ac:dyDescent="0.3">
      <c r="I310">
        <v>277.5</v>
      </c>
      <c r="J310">
        <v>0.1</v>
      </c>
      <c r="K310">
        <f t="shared" si="5"/>
        <v>2.1904751767833498E-2</v>
      </c>
    </row>
    <row r="311" spans="9:11" x14ac:dyDescent="0.3">
      <c r="I311">
        <v>278</v>
      </c>
      <c r="J311">
        <v>0.1</v>
      </c>
      <c r="K311">
        <f t="shared" si="5"/>
        <v>2.0207754267268455E-2</v>
      </c>
    </row>
    <row r="312" spans="9:11" x14ac:dyDescent="0.3">
      <c r="I312">
        <v>278.5</v>
      </c>
      <c r="J312">
        <v>0.1</v>
      </c>
      <c r="K312">
        <f t="shared" si="5"/>
        <v>1.8631542822114749E-2</v>
      </c>
    </row>
    <row r="313" spans="9:11" x14ac:dyDescent="0.3">
      <c r="I313">
        <v>279</v>
      </c>
      <c r="J313">
        <v>0.1</v>
      </c>
      <c r="K313">
        <f t="shared" si="5"/>
        <v>1.7168432160506605E-2</v>
      </c>
    </row>
    <row r="314" spans="9:11" x14ac:dyDescent="0.3">
      <c r="I314">
        <v>279.5</v>
      </c>
      <c r="J314">
        <v>0.1</v>
      </c>
      <c r="K314">
        <f t="shared" si="5"/>
        <v>1.5811151690855094E-2</v>
      </c>
    </row>
    <row r="315" spans="9:11" x14ac:dyDescent="0.3">
      <c r="I315">
        <v>280</v>
      </c>
      <c r="J315">
        <v>0.1</v>
      </c>
      <c r="K315">
        <f t="shared" si="5"/>
        <v>1.4552828944063595E-2</v>
      </c>
    </row>
    <row r="316" spans="9:11" x14ac:dyDescent="0.3">
      <c r="I316">
        <v>280</v>
      </c>
      <c r="J316">
        <v>0.1</v>
      </c>
      <c r="K316">
        <f t="shared" si="5"/>
        <v>1.4552828944063595E-2</v>
      </c>
    </row>
    <row r="317" spans="9:11" x14ac:dyDescent="0.3">
      <c r="I317">
        <v>280</v>
      </c>
      <c r="J317">
        <v>0</v>
      </c>
      <c r="K317">
        <f t="shared" si="5"/>
        <v>1.4552828944063595E-2</v>
      </c>
    </row>
    <row r="318" spans="9:11" x14ac:dyDescent="0.3">
      <c r="I318">
        <v>280</v>
      </c>
      <c r="J318">
        <v>0</v>
      </c>
      <c r="K318">
        <f t="shared" si="5"/>
        <v>1.4552828944063595E-2</v>
      </c>
    </row>
    <row r="319" spans="9:11" x14ac:dyDescent="0.3">
      <c r="I319">
        <v>280</v>
      </c>
      <c r="J319">
        <v>0.1</v>
      </c>
      <c r="K319">
        <f t="shared" si="5"/>
        <v>1.4552828944063595E-2</v>
      </c>
    </row>
    <row r="320" spans="9:11" x14ac:dyDescent="0.3">
      <c r="I320">
        <v>280.5</v>
      </c>
      <c r="J320">
        <v>0.1</v>
      </c>
      <c r="K320">
        <f t="shared" si="5"/>
        <v>1.3386973225139733E-2</v>
      </c>
    </row>
    <row r="321" spans="9:11" x14ac:dyDescent="0.3">
      <c r="I321">
        <v>281</v>
      </c>
      <c r="J321">
        <v>0.1</v>
      </c>
      <c r="K321">
        <f t="shared" si="5"/>
        <v>1.2307459511595432E-2</v>
      </c>
    </row>
    <row r="322" spans="9:11" x14ac:dyDescent="0.3">
      <c r="I322">
        <v>281.5</v>
      </c>
      <c r="J322">
        <v>0.1</v>
      </c>
      <c r="K322">
        <f t="shared" si="5"/>
        <v>1.1308512632113198E-2</v>
      </c>
    </row>
    <row r="323" spans="9:11" x14ac:dyDescent="0.3">
      <c r="I323">
        <v>282</v>
      </c>
      <c r="J323">
        <v>0.1</v>
      </c>
      <c r="K323">
        <f t="shared" si="5"/>
        <v>1.0384691755205424E-2</v>
      </c>
    </row>
    <row r="324" spans="9:11" x14ac:dyDescent="0.3">
      <c r="I324">
        <v>282.5</v>
      </c>
      <c r="J324">
        <v>0.1</v>
      </c>
      <c r="K324">
        <f t="shared" si="5"/>
        <v>9.530875214012767E-3</v>
      </c>
    </row>
    <row r="325" spans="9:11" x14ac:dyDescent="0.3">
      <c r="I325">
        <v>283</v>
      </c>
      <c r="J325">
        <v>0.1</v>
      </c>
      <c r="K325">
        <f t="shared" si="5"/>
        <v>8.7422456899806655E-3</v>
      </c>
    </row>
    <row r="326" spans="9:11" x14ac:dyDescent="0.3">
      <c r="I326">
        <v>283.5</v>
      </c>
      <c r="J326">
        <v>0.1</v>
      </c>
      <c r="K326">
        <f t="shared" si="5"/>
        <v>8.0142757749221624E-3</v>
      </c>
    </row>
    <row r="327" spans="9:11" x14ac:dyDescent="0.3">
      <c r="I327">
        <v>284</v>
      </c>
      <c r="J327">
        <v>0.1</v>
      </c>
      <c r="K327">
        <f t="shared" ref="K327:K341" si="6">$C$3*NORMDIST(I327-$C$4,$K$3,$K$5,FALSE)</f>
        <v>7.3427139279229848E-3</v>
      </c>
    </row>
    <row r="328" spans="9:11" x14ac:dyDescent="0.3">
      <c r="I328">
        <v>284.5</v>
      </c>
      <c r="J328">
        <v>0.1</v>
      </c>
      <c r="K328">
        <f t="shared" si="6"/>
        <v>6.7235708406706927E-3</v>
      </c>
    </row>
    <row r="329" spans="9:11" x14ac:dyDescent="0.3">
      <c r="I329">
        <v>285</v>
      </c>
      <c r="J329">
        <v>0.1</v>
      </c>
      <c r="K329">
        <f t="shared" si="6"/>
        <v>6.1531062220942304E-3</v>
      </c>
    </row>
    <row r="330" spans="9:11" x14ac:dyDescent="0.3">
      <c r="I330">
        <v>285.5</v>
      </c>
      <c r="J330">
        <v>0.1</v>
      </c>
      <c r="K330">
        <f t="shared" si="6"/>
        <v>5.6278160106807487E-3</v>
      </c>
    </row>
    <row r="331" spans="9:11" x14ac:dyDescent="0.3">
      <c r="I331">
        <v>286</v>
      </c>
      <c r="J331">
        <v>0.1</v>
      </c>
      <c r="K331">
        <f t="shared" si="6"/>
        <v>5.1444200204919157E-3</v>
      </c>
    </row>
    <row r="332" spans="9:11" x14ac:dyDescent="0.3">
      <c r="I332">
        <v>286.5</v>
      </c>
      <c r="J332">
        <v>0.1</v>
      </c>
      <c r="K332">
        <f t="shared" si="6"/>
        <v>4.6998500247283515E-3</v>
      </c>
    </row>
    <row r="333" spans="9:11" x14ac:dyDescent="0.3">
      <c r="I333">
        <v>287</v>
      </c>
      <c r="J333">
        <v>0.1</v>
      </c>
      <c r="K333">
        <f t="shared" si="6"/>
        <v>4.2912382786844186E-3</v>
      </c>
    </row>
    <row r="334" spans="9:11" x14ac:dyDescent="0.3">
      <c r="I334">
        <v>287.5</v>
      </c>
      <c r="J334">
        <v>0.1</v>
      </c>
      <c r="K334">
        <f t="shared" si="6"/>
        <v>3.9159064820929049E-3</v>
      </c>
    </row>
    <row r="335" spans="9:11" x14ac:dyDescent="0.3">
      <c r="I335">
        <v>288</v>
      </c>
      <c r="J335">
        <v>0.1</v>
      </c>
      <c r="K335">
        <f t="shared" si="6"/>
        <v>3.5713551791741998E-3</v>
      </c>
    </row>
    <row r="336" spans="9:11" x14ac:dyDescent="0.3">
      <c r="I336">
        <v>288.5</v>
      </c>
      <c r="J336">
        <v>0.1</v>
      </c>
      <c r="K336">
        <f t="shared" si="6"/>
        <v>3.2552535931727068E-3</v>
      </c>
    </row>
    <row r="337" spans="9:11" x14ac:dyDescent="0.3">
      <c r="I337">
        <v>289</v>
      </c>
      <c r="J337">
        <v>0.1</v>
      </c>
      <c r="K337">
        <f t="shared" si="6"/>
        <v>2.9654298907787115E-3</v>
      </c>
    </row>
    <row r="338" spans="9:11" x14ac:dyDescent="0.3">
      <c r="I338">
        <v>289.5</v>
      </c>
      <c r="J338">
        <v>0.1</v>
      </c>
      <c r="K338">
        <f t="shared" si="6"/>
        <v>2.6998618705904561E-3</v>
      </c>
    </row>
    <row r="339" spans="9:11" x14ac:dyDescent="0.3">
      <c r="I339">
        <v>290</v>
      </c>
      <c r="J339">
        <v>0.1</v>
      </c>
      <c r="K339">
        <f t="shared" si="6"/>
        <v>2.4566680686627248E-3</v>
      </c>
    </row>
    <row r="340" spans="9:11" x14ac:dyDescent="0.3">
      <c r="I340">
        <v>290</v>
      </c>
      <c r="J340">
        <v>0.1</v>
      </c>
      <c r="K340">
        <f t="shared" si="6"/>
        <v>2.4566680686627248E-3</v>
      </c>
    </row>
    <row r="341" spans="9:11" x14ac:dyDescent="0.3">
      <c r="I341">
        <v>290</v>
      </c>
      <c r="J341">
        <v>0</v>
      </c>
      <c r="K341">
        <f t="shared" si="6"/>
        <v>2.4566680686627248E-3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9</vt:i4>
      </vt:variant>
    </vt:vector>
  </HeadingPairs>
  <TitlesOfParts>
    <vt:vector size="13" baseType="lpstr">
      <vt:lpstr>Data</vt:lpstr>
      <vt:lpstr>Sheet2</vt:lpstr>
      <vt:lpstr>Sheet1</vt:lpstr>
      <vt:lpstr>Sheet3</vt:lpstr>
      <vt:lpstr>Height_freqency</vt:lpstr>
      <vt:lpstr>Height_Frequency_normal_compare</vt:lpstr>
      <vt:lpstr>Weight_frequency</vt:lpstr>
      <vt:lpstr>Chart1</vt:lpstr>
      <vt:lpstr>weight_normal_compare</vt:lpstr>
      <vt:lpstr>Chart2</vt:lpstr>
      <vt:lpstr>Chart3</vt:lpstr>
      <vt:lpstr>Chart4</vt:lpstr>
      <vt:lpstr>Chart7</vt:lpstr>
    </vt:vector>
  </TitlesOfParts>
  <Company>SPU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NewProfile</dc:creator>
  <cp:lastModifiedBy>NewProfile</cp:lastModifiedBy>
  <dcterms:created xsi:type="dcterms:W3CDTF">2009-07-31T20:57:32Z</dcterms:created>
  <dcterms:modified xsi:type="dcterms:W3CDTF">2017-01-26T15:23:47Z</dcterms:modified>
</cp:coreProperties>
</file>